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dreas/Documents/My Homepage/andreas-horvath.ch/resources/"/>
    </mc:Choice>
  </mc:AlternateContent>
  <bookViews>
    <workbookView xWindow="0" yWindow="460" windowWidth="37260" windowHeight="19000" tabRatio="500"/>
  </bookViews>
  <sheets>
    <sheet name="Blatt1" sheetId="1" r:id="rId1"/>
  </sheets>
  <definedNames>
    <definedName name="_xlnm.Print_Area" localSheetId="0">Blatt1!$A$6:$AI$46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34" i="1" l="1"/>
  <c r="AH35" i="1"/>
  <c r="AI39" i="1"/>
  <c r="AI38" i="1"/>
  <c r="AI37" i="1"/>
  <c r="AI35" i="1"/>
  <c r="AI32" i="1"/>
  <c r="AI31" i="1"/>
  <c r="AI30" i="1"/>
  <c r="AI29" i="1"/>
  <c r="AI28" i="1"/>
  <c r="AI27" i="1"/>
  <c r="AI26" i="1"/>
  <c r="AI25" i="1"/>
  <c r="AI24" i="1"/>
  <c r="AI23" i="1"/>
  <c r="AI21" i="1"/>
  <c r="AI20" i="1"/>
  <c r="AI19" i="1"/>
  <c r="J86" i="1"/>
  <c r="K86" i="1"/>
  <c r="J85" i="1"/>
  <c r="K85" i="1"/>
  <c r="J84" i="1"/>
  <c r="K84" i="1"/>
  <c r="J83" i="1"/>
  <c r="K83" i="1"/>
  <c r="J82" i="1"/>
  <c r="K82" i="1"/>
  <c r="J81" i="1"/>
  <c r="K81" i="1"/>
  <c r="J80" i="1"/>
  <c r="K80" i="1"/>
  <c r="J79" i="1"/>
  <c r="K79" i="1"/>
  <c r="J78" i="1"/>
  <c r="K78" i="1"/>
  <c r="J77" i="1"/>
  <c r="K77" i="1"/>
  <c r="J76" i="1"/>
  <c r="K76" i="1"/>
  <c r="J75" i="1"/>
  <c r="K75" i="1"/>
  <c r="J74" i="1"/>
  <c r="K74" i="1"/>
  <c r="J73" i="1"/>
  <c r="K73" i="1"/>
  <c r="J72" i="1"/>
  <c r="K72" i="1"/>
  <c r="J71" i="1"/>
  <c r="K71" i="1"/>
  <c r="J70" i="1"/>
  <c r="K70" i="1"/>
  <c r="J69" i="1"/>
  <c r="K69" i="1"/>
  <c r="J68" i="1"/>
  <c r="K68" i="1"/>
  <c r="J67" i="1"/>
  <c r="K67" i="1"/>
  <c r="J66" i="1"/>
  <c r="K66" i="1"/>
  <c r="J65" i="1"/>
  <c r="K65" i="1"/>
  <c r="J64" i="1"/>
  <c r="K64" i="1"/>
  <c r="J63" i="1"/>
  <c r="K63" i="1"/>
  <c r="J62" i="1"/>
  <c r="K62" i="1"/>
  <c r="J61" i="1"/>
  <c r="K61" i="1"/>
  <c r="J59" i="1"/>
  <c r="K59" i="1"/>
  <c r="J58" i="1"/>
  <c r="K58" i="1"/>
  <c r="J57" i="1"/>
  <c r="K57" i="1"/>
  <c r="J56" i="1"/>
  <c r="K56" i="1"/>
  <c r="J55" i="1"/>
  <c r="K55" i="1"/>
  <c r="J54" i="1"/>
  <c r="K54" i="1"/>
  <c r="J60" i="1"/>
  <c r="K60" i="1"/>
  <c r="AI44" i="1"/>
  <c r="AI43" i="1"/>
  <c r="AI42" i="1"/>
  <c r="AI41" i="1"/>
  <c r="AI40" i="1"/>
  <c r="AI36" i="1"/>
  <c r="AI34" i="1"/>
  <c r="AI22" i="1"/>
  <c r="AI18" i="1"/>
  <c r="AI17" i="1"/>
  <c r="AI16" i="1"/>
  <c r="AI15" i="1"/>
  <c r="AI14" i="1"/>
  <c r="AI13" i="1"/>
  <c r="AI12" i="1"/>
  <c r="AI11" i="1"/>
  <c r="AI10" i="1"/>
  <c r="AI9" i="1"/>
</calcChain>
</file>

<file path=xl/sharedStrings.xml><?xml version="1.0" encoding="utf-8"?>
<sst xmlns="http://schemas.openxmlformats.org/spreadsheetml/2006/main" count="807" uniqueCount="126">
  <si>
    <t>Element</t>
  </si>
  <si>
    <t>Sollwert</t>
  </si>
  <si>
    <t>Analyse 28.1.2014</t>
  </si>
  <si>
    <t>Analyse 9.3.2014</t>
  </si>
  <si>
    <t>Gruppe</t>
  </si>
  <si>
    <t>unerwünschte Schwermetalle</t>
  </si>
  <si>
    <t>Zeichen</t>
  </si>
  <si>
    <t>Hg</t>
  </si>
  <si>
    <t>Quecksilber</t>
  </si>
  <si>
    <t>Se</t>
  </si>
  <si>
    <t>Selen</t>
  </si>
  <si>
    <t>Cd</t>
  </si>
  <si>
    <t>Cadmium</t>
  </si>
  <si>
    <t>Sn</t>
  </si>
  <si>
    <t>Strontium</t>
  </si>
  <si>
    <t>Zinn</t>
  </si>
  <si>
    <t>Sb</t>
  </si>
  <si>
    <t>Antimon</t>
  </si>
  <si>
    <t>As</t>
  </si>
  <si>
    <t>Arsen</t>
  </si>
  <si>
    <t>Al</t>
  </si>
  <si>
    <t>Aluminium</t>
  </si>
  <si>
    <t>Pb</t>
  </si>
  <si>
    <t>Blei</t>
  </si>
  <si>
    <t>Ti</t>
  </si>
  <si>
    <t>Cu</t>
  </si>
  <si>
    <t>Kupfer</t>
  </si>
  <si>
    <t>Titan</t>
  </si>
  <si>
    <t>Macro-Elemente</t>
  </si>
  <si>
    <t>Na</t>
  </si>
  <si>
    <t>Natrium</t>
  </si>
  <si>
    <t>Ca</t>
  </si>
  <si>
    <t>Calcium</t>
  </si>
  <si>
    <t>Mg</t>
  </si>
  <si>
    <t>Magnesium</t>
  </si>
  <si>
    <t>K</t>
  </si>
  <si>
    <t>Kalium</t>
  </si>
  <si>
    <t>Br</t>
  </si>
  <si>
    <t>Brom</t>
  </si>
  <si>
    <t>B</t>
  </si>
  <si>
    <t>Bor</t>
  </si>
  <si>
    <t>Sr</t>
  </si>
  <si>
    <t>S</t>
  </si>
  <si>
    <t>Schwefel</t>
  </si>
  <si>
    <t>Einheit</t>
  </si>
  <si>
    <t>mg/L</t>
  </si>
  <si>
    <t>Li-Gruppe</t>
  </si>
  <si>
    <t>Li</t>
  </si>
  <si>
    <t>Lithium</t>
  </si>
  <si>
    <t>Ni</t>
  </si>
  <si>
    <t>Nickel</t>
  </si>
  <si>
    <t>Mo</t>
  </si>
  <si>
    <t>Molybdän</t>
  </si>
  <si>
    <t>ug/L</t>
  </si>
  <si>
    <t>I-Gruppe</t>
  </si>
  <si>
    <t>V</t>
  </si>
  <si>
    <t>Vanadium</t>
  </si>
  <si>
    <t>Zn</t>
  </si>
  <si>
    <t>Mn</t>
  </si>
  <si>
    <t>Zink</t>
  </si>
  <si>
    <t>Mangan</t>
  </si>
  <si>
    <t>I</t>
  </si>
  <si>
    <t>Jod</t>
  </si>
  <si>
    <t>Fe-Gruppe</t>
  </si>
  <si>
    <t>Cr</t>
  </si>
  <si>
    <t>Co</t>
  </si>
  <si>
    <t>Fe</t>
  </si>
  <si>
    <t>Eisen</t>
  </si>
  <si>
    <t>Cobalt</t>
  </si>
  <si>
    <t>Chrom</t>
  </si>
  <si>
    <t>Ba-Gruppe</t>
  </si>
  <si>
    <t>Ba</t>
  </si>
  <si>
    <t>Barium</t>
  </si>
  <si>
    <t>Si-Gruppe</t>
  </si>
  <si>
    <t>Si</t>
  </si>
  <si>
    <t>Silicium</t>
  </si>
  <si>
    <t>Nährstoff-Gruppe</t>
  </si>
  <si>
    <t>P</t>
  </si>
  <si>
    <t>PO4</t>
  </si>
  <si>
    <t>Phosphor</t>
  </si>
  <si>
    <t>Phosphat</t>
  </si>
  <si>
    <t>Ampel</t>
  </si>
  <si>
    <t>G</t>
  </si>
  <si>
    <t>A</t>
  </si>
  <si>
    <t>R</t>
  </si>
  <si>
    <t>Massnahme gemäss Triton Error Correction Sheet</t>
  </si>
  <si>
    <t>Wert</t>
  </si>
  <si>
    <t>Triton Analysen</t>
  </si>
  <si>
    <t>Analyse 7.5.2014</t>
  </si>
  <si>
    <t>Anzahl Amber</t>
  </si>
  <si>
    <t>Analyse 29.9.2014</t>
  </si>
  <si>
    <t>Analyse 4.3.2015</t>
  </si>
  <si>
    <t>Be</t>
  </si>
  <si>
    <t>Beryllium</t>
  </si>
  <si>
    <t>Becken 296A, Andreas Horvath, Fischerlistrasse 8, CH-8552 Felben-Wellhausen</t>
  </si>
  <si>
    <t>Anzahl Red</t>
  </si>
  <si>
    <t>Analyse 25.4.2015</t>
  </si>
  <si>
    <t>Tag 1</t>
  </si>
  <si>
    <t>Tag 2</t>
  </si>
  <si>
    <t>Tag 3</t>
  </si>
  <si>
    <t>pro Tag</t>
  </si>
  <si>
    <t>pro Woche</t>
  </si>
  <si>
    <t>Einmalige Zugabe (ml)</t>
  </si>
  <si>
    <t>Erhaltungsdosierung (ml)</t>
  </si>
  <si>
    <t>Becken 296B und 296C, fishgimmicks</t>
  </si>
  <si>
    <t>Analyse fishgimmicks
296C</t>
  </si>
  <si>
    <t>Analyse Referenz
296B</t>
  </si>
  <si>
    <t>Differenz 296C zu 296B</t>
  </si>
  <si>
    <t>%</t>
  </si>
  <si>
    <t>Analyse 8.2.2016</t>
  </si>
  <si>
    <t>Analyse 13.7.2015</t>
  </si>
  <si>
    <t>Beckeninhalt:</t>
  </si>
  <si>
    <t>Liter</t>
  </si>
  <si>
    <t>Analyse 23.12.2016</t>
  </si>
  <si>
    <t>La</t>
  </si>
  <si>
    <t>Sc</t>
  </si>
  <si>
    <t>W</t>
  </si>
  <si>
    <t>Lanthan</t>
  </si>
  <si>
    <t>Scandium</t>
  </si>
  <si>
    <t>Wolfram</t>
  </si>
  <si>
    <t>Tag 4</t>
  </si>
  <si>
    <t>Tag 5</t>
  </si>
  <si>
    <t>Tag 6</t>
  </si>
  <si>
    <t>(optional und gefährlich)</t>
  </si>
  <si>
    <t>Analyse 29.1.2017</t>
  </si>
  <si>
    <t>Analyse 25.10.2017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</si>
</sst>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5" x14ac:knownFonts="1">
    <font>
      <sz val="12"/>
      <color theme="1"/>
      <name val="Calibri"/>
      <family val="2"/>
      <scheme val="minor"/>
    </font>
    <font>
      <sz val="18"/>
      <color theme="1"/>
      <name val="Calibri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0" xfId="0" applyFill="1"/>
    <xf numFmtId="0" fontId="0" fillId="2" borderId="8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Font="1" applyFill="1" applyBorder="1" applyAlignment="1">
      <alignment vertical="center"/>
    </xf>
  </cellXfs>
  <cellStyles count="69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Stand." xfId="0" builtinId="0"/>
  </cellStyles>
  <dxfs count="159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88"/>
  <sheetViews>
    <sheetView tabSelected="1" topLeftCell="A13" workbookViewId="0">
      <pane xSplit="5" topLeftCell="Z1" activePane="topRight" state="frozen"/>
      <selection pane="topRight" activeCell="A6" sqref="A6:AI46"/>
    </sheetView>
  </sheetViews>
  <sheetFormatPr baseColWidth="10" defaultColWidth="11" defaultRowHeight="16" x14ac:dyDescent="0.2"/>
  <cols>
    <col min="1" max="1" width="29.5" customWidth="1"/>
    <col min="4" max="5" width="11" customWidth="1"/>
    <col min="6" max="22" width="9.6640625" hidden="1" customWidth="1"/>
    <col min="23" max="23" width="9.5" hidden="1" customWidth="1"/>
    <col min="24" max="24" width="9.6640625" hidden="1" customWidth="1"/>
    <col min="25" max="25" width="9.5" hidden="1" customWidth="1"/>
    <col min="26" max="26" width="9.6640625" customWidth="1"/>
    <col min="27" max="27" width="9.5" customWidth="1"/>
    <col min="28" max="35" width="10" customWidth="1"/>
  </cols>
  <sheetData>
    <row r="1" spans="1:35" ht="24" x14ac:dyDescent="0.3">
      <c r="A1" s="1" t="s">
        <v>87</v>
      </c>
    </row>
    <row r="2" spans="1:35" x14ac:dyDescent="0.2">
      <c r="A2" t="s">
        <v>94</v>
      </c>
    </row>
    <row r="3" spans="1:35" x14ac:dyDescent="0.2">
      <c r="A3" t="s">
        <v>111</v>
      </c>
      <c r="B3" s="21">
        <v>800</v>
      </c>
      <c r="C3" t="s">
        <v>112</v>
      </c>
    </row>
    <row r="5" spans="1:35" ht="17" thickBot="1" x14ac:dyDescent="0.25"/>
    <row r="6" spans="1:35" ht="18" customHeight="1" x14ac:dyDescent="0.2">
      <c r="A6" s="2"/>
      <c r="B6" s="3"/>
      <c r="C6" s="3"/>
      <c r="D6" s="3"/>
      <c r="E6" s="3"/>
      <c r="F6" s="23" t="s">
        <v>2</v>
      </c>
      <c r="G6" s="23"/>
      <c r="H6" s="23" t="s">
        <v>3</v>
      </c>
      <c r="I6" s="23"/>
      <c r="J6" s="23" t="s">
        <v>88</v>
      </c>
      <c r="K6" s="23"/>
      <c r="L6" s="23" t="s">
        <v>90</v>
      </c>
      <c r="M6" s="23"/>
      <c r="N6" s="23" t="s">
        <v>91</v>
      </c>
      <c r="O6" s="23"/>
      <c r="P6" s="23" t="s">
        <v>96</v>
      </c>
      <c r="Q6" s="23"/>
      <c r="R6" s="23" t="s">
        <v>110</v>
      </c>
      <c r="S6" s="23"/>
      <c r="T6" s="23" t="s">
        <v>109</v>
      </c>
      <c r="U6" s="23"/>
      <c r="V6" s="23" t="s">
        <v>113</v>
      </c>
      <c r="W6" s="23"/>
      <c r="X6" s="23" t="s">
        <v>124</v>
      </c>
      <c r="Y6" s="23"/>
      <c r="Z6" s="23" t="s">
        <v>125</v>
      </c>
      <c r="AA6" s="23"/>
      <c r="AB6" s="23" t="s">
        <v>85</v>
      </c>
      <c r="AC6" s="23"/>
      <c r="AD6" s="23"/>
      <c r="AE6" s="23"/>
      <c r="AF6" s="23"/>
      <c r="AG6" s="23"/>
      <c r="AH6" s="23"/>
      <c r="AI6" s="23"/>
    </row>
    <row r="7" spans="1:35" ht="18" customHeight="1" x14ac:dyDescent="0.2">
      <c r="A7" s="4" t="s">
        <v>4</v>
      </c>
      <c r="B7" s="5" t="s">
        <v>6</v>
      </c>
      <c r="C7" s="5" t="s">
        <v>0</v>
      </c>
      <c r="D7" s="5" t="s">
        <v>1</v>
      </c>
      <c r="E7" s="5" t="s">
        <v>44</v>
      </c>
      <c r="F7" s="24" t="s">
        <v>86</v>
      </c>
      <c r="G7" s="24" t="s">
        <v>81</v>
      </c>
      <c r="H7" s="24" t="s">
        <v>86</v>
      </c>
      <c r="I7" s="24" t="s">
        <v>81</v>
      </c>
      <c r="J7" s="24" t="s">
        <v>86</v>
      </c>
      <c r="K7" s="24" t="s">
        <v>81</v>
      </c>
      <c r="L7" s="24" t="s">
        <v>86</v>
      </c>
      <c r="M7" s="24" t="s">
        <v>81</v>
      </c>
      <c r="N7" s="24" t="s">
        <v>86</v>
      </c>
      <c r="O7" s="24" t="s">
        <v>81</v>
      </c>
      <c r="P7" s="24" t="s">
        <v>86</v>
      </c>
      <c r="Q7" s="24" t="s">
        <v>81</v>
      </c>
      <c r="R7" s="24" t="s">
        <v>86</v>
      </c>
      <c r="S7" s="24" t="s">
        <v>81</v>
      </c>
      <c r="T7" s="24" t="s">
        <v>86</v>
      </c>
      <c r="U7" s="24" t="s">
        <v>81</v>
      </c>
      <c r="V7" s="24" t="s">
        <v>86</v>
      </c>
      <c r="W7" s="24" t="s">
        <v>81</v>
      </c>
      <c r="X7" s="24" t="s">
        <v>86</v>
      </c>
      <c r="Y7" s="24" t="s">
        <v>81</v>
      </c>
      <c r="Z7" s="24" t="s">
        <v>86</v>
      </c>
      <c r="AA7" s="24" t="s">
        <v>81</v>
      </c>
      <c r="AB7" s="26" t="s">
        <v>102</v>
      </c>
      <c r="AC7" s="27"/>
      <c r="AD7" s="27"/>
      <c r="AE7" s="27"/>
      <c r="AF7" s="27"/>
      <c r="AG7" s="27"/>
      <c r="AH7" s="24" t="s">
        <v>103</v>
      </c>
      <c r="AI7" s="24"/>
    </row>
    <row r="8" spans="1:35" ht="18" customHeight="1" x14ac:dyDescent="0.2">
      <c r="A8" s="4"/>
      <c r="B8" s="5"/>
      <c r="C8" s="5"/>
      <c r="D8" s="5"/>
      <c r="E8" s="5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19" t="s">
        <v>97</v>
      </c>
      <c r="AC8" s="19" t="s">
        <v>98</v>
      </c>
      <c r="AD8" s="19" t="s">
        <v>99</v>
      </c>
      <c r="AE8" s="20" t="s">
        <v>120</v>
      </c>
      <c r="AF8" s="20" t="s">
        <v>121</v>
      </c>
      <c r="AG8" s="20" t="s">
        <v>122</v>
      </c>
      <c r="AH8" s="19" t="s">
        <v>100</v>
      </c>
      <c r="AI8" s="19" t="s">
        <v>101</v>
      </c>
    </row>
    <row r="9" spans="1:35" ht="18" customHeight="1" x14ac:dyDescent="0.2">
      <c r="A9" s="4" t="s">
        <v>5</v>
      </c>
      <c r="B9" s="5" t="s">
        <v>7</v>
      </c>
      <c r="C9" s="5" t="s">
        <v>8</v>
      </c>
      <c r="D9" s="5">
        <v>0</v>
      </c>
      <c r="E9" s="5" t="s">
        <v>53</v>
      </c>
      <c r="F9" s="6">
        <v>0</v>
      </c>
      <c r="G9" s="13" t="s">
        <v>82</v>
      </c>
      <c r="H9" s="6">
        <v>0</v>
      </c>
      <c r="I9" s="13" t="s">
        <v>82</v>
      </c>
      <c r="J9" s="6">
        <v>0</v>
      </c>
      <c r="K9" s="13" t="s">
        <v>82</v>
      </c>
      <c r="L9" s="6">
        <v>0</v>
      </c>
      <c r="M9" s="13" t="s">
        <v>82</v>
      </c>
      <c r="N9" s="6">
        <v>0</v>
      </c>
      <c r="O9" s="13" t="s">
        <v>82</v>
      </c>
      <c r="P9" s="6">
        <v>0</v>
      </c>
      <c r="Q9" s="13" t="s">
        <v>82</v>
      </c>
      <c r="R9" s="6">
        <v>0</v>
      </c>
      <c r="S9" s="13" t="s">
        <v>82</v>
      </c>
      <c r="T9" s="6">
        <v>0</v>
      </c>
      <c r="U9" s="13" t="s">
        <v>82</v>
      </c>
      <c r="V9" s="6">
        <v>0</v>
      </c>
      <c r="W9" s="13" t="s">
        <v>82</v>
      </c>
      <c r="X9" s="6">
        <v>0</v>
      </c>
      <c r="Y9" s="13" t="s">
        <v>82</v>
      </c>
      <c r="Z9" s="6">
        <v>0</v>
      </c>
      <c r="AA9" s="13" t="s">
        <v>82</v>
      </c>
      <c r="AB9" s="7"/>
      <c r="AC9" s="7"/>
      <c r="AD9" s="7"/>
      <c r="AE9" s="7"/>
      <c r="AF9" s="7"/>
      <c r="AG9" s="7"/>
      <c r="AH9" s="7"/>
      <c r="AI9" s="7" t="str">
        <f>IF(AH9&lt;&gt;"",AH9*7,"")</f>
        <v/>
      </c>
    </row>
    <row r="10" spans="1:35" ht="18" customHeight="1" x14ac:dyDescent="0.2">
      <c r="A10" s="4" t="s">
        <v>5</v>
      </c>
      <c r="B10" s="5" t="s">
        <v>9</v>
      </c>
      <c r="C10" s="5" t="s">
        <v>10</v>
      </c>
      <c r="D10" s="5">
        <v>0</v>
      </c>
      <c r="E10" s="5" t="s">
        <v>53</v>
      </c>
      <c r="F10" s="6">
        <v>0</v>
      </c>
      <c r="G10" s="13" t="s">
        <v>82</v>
      </c>
      <c r="H10" s="6">
        <v>0</v>
      </c>
      <c r="I10" s="13" t="s">
        <v>82</v>
      </c>
      <c r="J10" s="6">
        <v>0</v>
      </c>
      <c r="K10" s="13" t="s">
        <v>82</v>
      </c>
      <c r="L10" s="6">
        <v>0</v>
      </c>
      <c r="M10" s="13" t="s">
        <v>82</v>
      </c>
      <c r="N10" s="6">
        <v>0</v>
      </c>
      <c r="O10" s="13" t="s">
        <v>82</v>
      </c>
      <c r="P10" s="6">
        <v>0</v>
      </c>
      <c r="Q10" s="13" t="s">
        <v>82</v>
      </c>
      <c r="R10" s="6">
        <v>0</v>
      </c>
      <c r="S10" s="13" t="s">
        <v>82</v>
      </c>
      <c r="T10" s="6">
        <v>0</v>
      </c>
      <c r="U10" s="13" t="s">
        <v>82</v>
      </c>
      <c r="V10" s="6">
        <v>0</v>
      </c>
      <c r="W10" s="13" t="s">
        <v>82</v>
      </c>
      <c r="X10" s="6">
        <v>0</v>
      </c>
      <c r="Y10" s="13" t="s">
        <v>82</v>
      </c>
      <c r="Z10" s="6">
        <v>0</v>
      </c>
      <c r="AA10" s="13" t="s">
        <v>82</v>
      </c>
      <c r="AB10" s="7"/>
      <c r="AC10" s="7"/>
      <c r="AD10" s="7"/>
      <c r="AE10" s="7"/>
      <c r="AF10" s="7"/>
      <c r="AG10" s="7"/>
      <c r="AH10" s="7"/>
      <c r="AI10" s="7" t="str">
        <f t="shared" ref="AI10:AI44" si="0">IF(AH10&lt;&gt;"",AH10*7,"")</f>
        <v/>
      </c>
    </row>
    <row r="11" spans="1:35" ht="18" customHeight="1" x14ac:dyDescent="0.2">
      <c r="A11" s="4" t="s">
        <v>5</v>
      </c>
      <c r="B11" s="5" t="s">
        <v>11</v>
      </c>
      <c r="C11" s="5" t="s">
        <v>12</v>
      </c>
      <c r="D11" s="5">
        <v>0</v>
      </c>
      <c r="E11" s="5" t="s">
        <v>53</v>
      </c>
      <c r="F11" s="6">
        <v>0</v>
      </c>
      <c r="G11" s="13" t="s">
        <v>82</v>
      </c>
      <c r="H11" s="6">
        <v>0</v>
      </c>
      <c r="I11" s="13" t="s">
        <v>82</v>
      </c>
      <c r="J11" s="6">
        <v>0</v>
      </c>
      <c r="K11" s="13" t="s">
        <v>82</v>
      </c>
      <c r="L11" s="6">
        <v>0</v>
      </c>
      <c r="M11" s="13" t="s">
        <v>82</v>
      </c>
      <c r="N11" s="6">
        <v>0</v>
      </c>
      <c r="O11" s="13" t="s">
        <v>82</v>
      </c>
      <c r="P11" s="6">
        <v>0</v>
      </c>
      <c r="Q11" s="13" t="s">
        <v>82</v>
      </c>
      <c r="R11" s="6">
        <v>0</v>
      </c>
      <c r="S11" s="13" t="s">
        <v>82</v>
      </c>
      <c r="T11" s="6">
        <v>0</v>
      </c>
      <c r="U11" s="13" t="s">
        <v>82</v>
      </c>
      <c r="V11" s="6">
        <v>0</v>
      </c>
      <c r="W11" s="13" t="s">
        <v>82</v>
      </c>
      <c r="X11" s="6">
        <v>0</v>
      </c>
      <c r="Y11" s="13" t="s">
        <v>82</v>
      </c>
      <c r="Z11" s="6">
        <v>0</v>
      </c>
      <c r="AA11" s="13" t="s">
        <v>82</v>
      </c>
      <c r="AB11" s="7"/>
      <c r="AC11" s="7"/>
      <c r="AD11" s="7"/>
      <c r="AE11" s="7"/>
      <c r="AF11" s="7"/>
      <c r="AG11" s="7"/>
      <c r="AH11" s="7"/>
      <c r="AI11" s="7" t="str">
        <f t="shared" si="0"/>
        <v/>
      </c>
    </row>
    <row r="12" spans="1:35" ht="18" customHeight="1" x14ac:dyDescent="0.2">
      <c r="A12" s="4" t="s">
        <v>5</v>
      </c>
      <c r="B12" s="5" t="s">
        <v>13</v>
      </c>
      <c r="C12" s="5" t="s">
        <v>15</v>
      </c>
      <c r="D12" s="5">
        <v>0</v>
      </c>
      <c r="E12" s="5" t="s">
        <v>53</v>
      </c>
      <c r="F12" s="6">
        <v>0</v>
      </c>
      <c r="G12" s="13" t="s">
        <v>82</v>
      </c>
      <c r="H12" s="6">
        <v>0</v>
      </c>
      <c r="I12" s="13" t="s">
        <v>82</v>
      </c>
      <c r="J12" s="6">
        <v>0</v>
      </c>
      <c r="K12" s="13" t="s">
        <v>82</v>
      </c>
      <c r="L12" s="6">
        <v>0</v>
      </c>
      <c r="M12" s="13" t="s">
        <v>82</v>
      </c>
      <c r="N12" s="6">
        <v>0</v>
      </c>
      <c r="O12" s="13" t="s">
        <v>82</v>
      </c>
      <c r="P12" s="6">
        <v>0</v>
      </c>
      <c r="Q12" s="13" t="s">
        <v>82</v>
      </c>
      <c r="R12" s="6">
        <v>0</v>
      </c>
      <c r="S12" s="13" t="s">
        <v>82</v>
      </c>
      <c r="T12" s="6">
        <v>0</v>
      </c>
      <c r="U12" s="13" t="s">
        <v>82</v>
      </c>
      <c r="V12" s="6">
        <v>0</v>
      </c>
      <c r="W12" s="13" t="s">
        <v>82</v>
      </c>
      <c r="X12" s="6">
        <v>0</v>
      </c>
      <c r="Y12" s="13" t="s">
        <v>82</v>
      </c>
      <c r="Z12" s="6">
        <v>0</v>
      </c>
      <c r="AA12" s="13" t="s">
        <v>82</v>
      </c>
      <c r="AB12" s="7"/>
      <c r="AC12" s="7"/>
      <c r="AD12" s="7"/>
      <c r="AE12" s="7"/>
      <c r="AF12" s="7"/>
      <c r="AG12" s="7"/>
      <c r="AH12" s="7"/>
      <c r="AI12" s="7" t="str">
        <f t="shared" si="0"/>
        <v/>
      </c>
    </row>
    <row r="13" spans="1:35" ht="18" customHeight="1" x14ac:dyDescent="0.2">
      <c r="A13" s="4" t="s">
        <v>5</v>
      </c>
      <c r="B13" s="5" t="s">
        <v>16</v>
      </c>
      <c r="C13" s="5" t="s">
        <v>17</v>
      </c>
      <c r="D13" s="5">
        <v>0</v>
      </c>
      <c r="E13" s="5" t="s">
        <v>53</v>
      </c>
      <c r="F13" s="6">
        <v>0</v>
      </c>
      <c r="G13" s="13" t="s">
        <v>82</v>
      </c>
      <c r="H13" s="6">
        <v>0</v>
      </c>
      <c r="I13" s="13" t="s">
        <v>82</v>
      </c>
      <c r="J13" s="6">
        <v>0</v>
      </c>
      <c r="K13" s="13" t="s">
        <v>82</v>
      </c>
      <c r="L13" s="6">
        <v>0</v>
      </c>
      <c r="M13" s="13" t="s">
        <v>82</v>
      </c>
      <c r="N13" s="6">
        <v>0</v>
      </c>
      <c r="O13" s="13" t="s">
        <v>82</v>
      </c>
      <c r="P13" s="6">
        <v>0</v>
      </c>
      <c r="Q13" s="13" t="s">
        <v>82</v>
      </c>
      <c r="R13" s="6">
        <v>0</v>
      </c>
      <c r="S13" s="13" t="s">
        <v>82</v>
      </c>
      <c r="T13" s="6">
        <v>0</v>
      </c>
      <c r="U13" s="13" t="s">
        <v>82</v>
      </c>
      <c r="V13" s="6">
        <v>0</v>
      </c>
      <c r="W13" s="13" t="s">
        <v>82</v>
      </c>
      <c r="X13" s="6">
        <v>0</v>
      </c>
      <c r="Y13" s="13" t="s">
        <v>82</v>
      </c>
      <c r="Z13" s="6">
        <v>0</v>
      </c>
      <c r="AA13" s="13" t="s">
        <v>82</v>
      </c>
      <c r="AB13" s="7"/>
      <c r="AC13" s="7"/>
      <c r="AD13" s="7"/>
      <c r="AE13" s="7"/>
      <c r="AF13" s="7"/>
      <c r="AG13" s="7"/>
      <c r="AH13" s="7"/>
      <c r="AI13" s="7" t="str">
        <f t="shared" si="0"/>
        <v/>
      </c>
    </row>
    <row r="14" spans="1:35" ht="18" customHeight="1" x14ac:dyDescent="0.2">
      <c r="A14" s="4" t="s">
        <v>5</v>
      </c>
      <c r="B14" s="5" t="s">
        <v>18</v>
      </c>
      <c r="C14" s="5" t="s">
        <v>19</v>
      </c>
      <c r="D14" s="5">
        <v>0</v>
      </c>
      <c r="E14" s="5" t="s">
        <v>53</v>
      </c>
      <c r="F14" s="6">
        <v>0</v>
      </c>
      <c r="G14" s="13" t="s">
        <v>82</v>
      </c>
      <c r="H14" s="6">
        <v>0</v>
      </c>
      <c r="I14" s="13" t="s">
        <v>82</v>
      </c>
      <c r="J14" s="6">
        <v>0</v>
      </c>
      <c r="K14" s="13" t="s">
        <v>82</v>
      </c>
      <c r="L14" s="6">
        <v>0</v>
      </c>
      <c r="M14" s="13" t="s">
        <v>82</v>
      </c>
      <c r="N14" s="6">
        <v>0</v>
      </c>
      <c r="O14" s="13" t="s">
        <v>82</v>
      </c>
      <c r="P14" s="6">
        <v>0</v>
      </c>
      <c r="Q14" s="13" t="s">
        <v>82</v>
      </c>
      <c r="R14" s="6">
        <v>0</v>
      </c>
      <c r="S14" s="13" t="s">
        <v>82</v>
      </c>
      <c r="T14" s="6">
        <v>0</v>
      </c>
      <c r="U14" s="13" t="s">
        <v>82</v>
      </c>
      <c r="V14" s="6">
        <v>0</v>
      </c>
      <c r="W14" s="13" t="s">
        <v>82</v>
      </c>
      <c r="X14" s="6">
        <v>0</v>
      </c>
      <c r="Y14" s="13" t="s">
        <v>82</v>
      </c>
      <c r="Z14" s="6">
        <v>0</v>
      </c>
      <c r="AA14" s="13" t="s">
        <v>82</v>
      </c>
      <c r="AB14" s="7"/>
      <c r="AC14" s="7"/>
      <c r="AD14" s="7"/>
      <c r="AE14" s="7"/>
      <c r="AF14" s="7"/>
      <c r="AG14" s="7"/>
      <c r="AH14" s="7"/>
      <c r="AI14" s="7" t="str">
        <f t="shared" si="0"/>
        <v/>
      </c>
    </row>
    <row r="15" spans="1:35" ht="18" customHeight="1" x14ac:dyDescent="0.2">
      <c r="A15" s="4" t="s">
        <v>5</v>
      </c>
      <c r="B15" s="5" t="s">
        <v>20</v>
      </c>
      <c r="C15" s="5" t="s">
        <v>21</v>
      </c>
      <c r="D15" s="5">
        <v>2</v>
      </c>
      <c r="E15" s="5" t="s">
        <v>53</v>
      </c>
      <c r="F15" s="6">
        <v>21.89</v>
      </c>
      <c r="G15" s="13" t="s">
        <v>82</v>
      </c>
      <c r="H15" s="6">
        <v>173.4</v>
      </c>
      <c r="I15" s="13" t="s">
        <v>84</v>
      </c>
      <c r="J15" s="6">
        <v>231.8</v>
      </c>
      <c r="K15" s="13" t="s">
        <v>84</v>
      </c>
      <c r="L15" s="6">
        <v>102.3</v>
      </c>
      <c r="M15" s="13" t="s">
        <v>84</v>
      </c>
      <c r="N15" s="6">
        <v>126</v>
      </c>
      <c r="O15" s="13" t="s">
        <v>84</v>
      </c>
      <c r="P15" s="6">
        <v>159.19999999999999</v>
      </c>
      <c r="Q15" s="13" t="s">
        <v>84</v>
      </c>
      <c r="R15" s="6">
        <v>112</v>
      </c>
      <c r="S15" s="13" t="s">
        <v>83</v>
      </c>
      <c r="T15" s="6">
        <v>65.94</v>
      </c>
      <c r="U15" s="13" t="s">
        <v>83</v>
      </c>
      <c r="V15" s="6">
        <v>152</v>
      </c>
      <c r="W15" s="13" t="s">
        <v>84</v>
      </c>
      <c r="X15" s="6">
        <v>75</v>
      </c>
      <c r="Y15" s="13" t="s">
        <v>82</v>
      </c>
      <c r="Z15" s="6">
        <v>61</v>
      </c>
      <c r="AA15" s="13" t="s">
        <v>82</v>
      </c>
      <c r="AB15" s="7"/>
      <c r="AC15" s="7"/>
      <c r="AD15" s="7"/>
      <c r="AE15" s="7"/>
      <c r="AF15" s="7"/>
      <c r="AG15" s="7"/>
      <c r="AH15" s="7"/>
      <c r="AI15" s="7" t="str">
        <f t="shared" si="0"/>
        <v/>
      </c>
    </row>
    <row r="16" spans="1:35" ht="18" customHeight="1" x14ac:dyDescent="0.2">
      <c r="A16" s="4" t="s">
        <v>5</v>
      </c>
      <c r="B16" s="5" t="s">
        <v>22</v>
      </c>
      <c r="C16" s="5" t="s">
        <v>23</v>
      </c>
      <c r="D16" s="5">
        <v>0</v>
      </c>
      <c r="E16" s="5" t="s">
        <v>53</v>
      </c>
      <c r="F16" s="6">
        <v>0</v>
      </c>
      <c r="G16" s="13" t="s">
        <v>82</v>
      </c>
      <c r="H16" s="6">
        <v>0</v>
      </c>
      <c r="I16" s="13" t="s">
        <v>82</v>
      </c>
      <c r="J16" s="6">
        <v>0</v>
      </c>
      <c r="K16" s="13" t="s">
        <v>82</v>
      </c>
      <c r="L16" s="6">
        <v>0</v>
      </c>
      <c r="M16" s="13" t="s">
        <v>82</v>
      </c>
      <c r="N16" s="6">
        <v>0</v>
      </c>
      <c r="O16" s="13" t="s">
        <v>82</v>
      </c>
      <c r="P16" s="6">
        <v>0</v>
      </c>
      <c r="Q16" s="13" t="s">
        <v>82</v>
      </c>
      <c r="R16" s="6">
        <v>0</v>
      </c>
      <c r="S16" s="13" t="s">
        <v>82</v>
      </c>
      <c r="T16" s="6">
        <v>0</v>
      </c>
      <c r="U16" s="13" t="s">
        <v>82</v>
      </c>
      <c r="V16" s="6">
        <v>0</v>
      </c>
      <c r="W16" s="13" t="s">
        <v>82</v>
      </c>
      <c r="X16" s="6">
        <v>0</v>
      </c>
      <c r="Y16" s="13" t="s">
        <v>82</v>
      </c>
      <c r="Z16" s="6">
        <v>0</v>
      </c>
      <c r="AA16" s="13" t="s">
        <v>82</v>
      </c>
      <c r="AB16" s="7"/>
      <c r="AC16" s="7"/>
      <c r="AD16" s="7"/>
      <c r="AE16" s="7"/>
      <c r="AF16" s="7"/>
      <c r="AG16" s="7"/>
      <c r="AH16" s="7"/>
      <c r="AI16" s="7" t="str">
        <f t="shared" si="0"/>
        <v/>
      </c>
    </row>
    <row r="17" spans="1:35" ht="18" customHeight="1" x14ac:dyDescent="0.2">
      <c r="A17" s="4" t="s">
        <v>5</v>
      </c>
      <c r="B17" s="5" t="s">
        <v>24</v>
      </c>
      <c r="C17" s="5" t="s">
        <v>27</v>
      </c>
      <c r="D17" s="5">
        <v>0</v>
      </c>
      <c r="E17" s="5" t="s">
        <v>53</v>
      </c>
      <c r="F17" s="6">
        <v>0</v>
      </c>
      <c r="G17" s="13" t="s">
        <v>82</v>
      </c>
      <c r="H17" s="6">
        <v>0</v>
      </c>
      <c r="I17" s="13" t="s">
        <v>82</v>
      </c>
      <c r="J17" s="6">
        <v>0</v>
      </c>
      <c r="K17" s="13" t="s">
        <v>82</v>
      </c>
      <c r="L17" s="6">
        <v>0</v>
      </c>
      <c r="M17" s="13" t="s">
        <v>82</v>
      </c>
      <c r="N17" s="6">
        <v>0</v>
      </c>
      <c r="O17" s="13" t="s">
        <v>82</v>
      </c>
      <c r="P17" s="6">
        <v>0</v>
      </c>
      <c r="Q17" s="13" t="s">
        <v>82</v>
      </c>
      <c r="R17" s="6">
        <v>0</v>
      </c>
      <c r="S17" s="13" t="s">
        <v>82</v>
      </c>
      <c r="T17" s="6">
        <v>0</v>
      </c>
      <c r="U17" s="13" t="s">
        <v>82</v>
      </c>
      <c r="V17" s="6">
        <v>0</v>
      </c>
      <c r="W17" s="13" t="s">
        <v>82</v>
      </c>
      <c r="X17" s="6">
        <v>0</v>
      </c>
      <c r="Y17" s="13" t="s">
        <v>82</v>
      </c>
      <c r="Z17" s="6">
        <v>0</v>
      </c>
      <c r="AA17" s="13" t="s">
        <v>82</v>
      </c>
      <c r="AB17" s="7"/>
      <c r="AC17" s="7"/>
      <c r="AD17" s="7"/>
      <c r="AE17" s="7"/>
      <c r="AF17" s="7"/>
      <c r="AG17" s="7"/>
      <c r="AH17" s="7"/>
      <c r="AI17" s="7" t="str">
        <f t="shared" si="0"/>
        <v/>
      </c>
    </row>
    <row r="18" spans="1:35" ht="18" customHeight="1" x14ac:dyDescent="0.2">
      <c r="A18" s="4" t="s">
        <v>5</v>
      </c>
      <c r="B18" s="5" t="s">
        <v>25</v>
      </c>
      <c r="C18" s="5" t="s">
        <v>26</v>
      </c>
      <c r="D18" s="5">
        <v>0</v>
      </c>
      <c r="E18" s="5" t="s">
        <v>53</v>
      </c>
      <c r="F18" s="6">
        <v>0</v>
      </c>
      <c r="G18" s="13" t="s">
        <v>82</v>
      </c>
      <c r="H18" s="6">
        <v>0</v>
      </c>
      <c r="I18" s="13" t="s">
        <v>82</v>
      </c>
      <c r="J18" s="6">
        <v>0</v>
      </c>
      <c r="K18" s="13" t="s">
        <v>82</v>
      </c>
      <c r="L18" s="6">
        <v>0</v>
      </c>
      <c r="M18" s="13" t="s">
        <v>82</v>
      </c>
      <c r="N18" s="6">
        <v>0</v>
      </c>
      <c r="O18" s="13" t="s">
        <v>82</v>
      </c>
      <c r="P18" s="6">
        <v>0</v>
      </c>
      <c r="Q18" s="13" t="s">
        <v>82</v>
      </c>
      <c r="R18" s="6">
        <v>0</v>
      </c>
      <c r="S18" s="13" t="s">
        <v>82</v>
      </c>
      <c r="T18" s="6">
        <v>0</v>
      </c>
      <c r="U18" s="13" t="s">
        <v>82</v>
      </c>
      <c r="V18" s="6">
        <v>0</v>
      </c>
      <c r="W18" s="13" t="s">
        <v>82</v>
      </c>
      <c r="X18" s="6">
        <v>0</v>
      </c>
      <c r="Y18" s="13" t="s">
        <v>82</v>
      </c>
      <c r="Z18" s="6">
        <v>0</v>
      </c>
      <c r="AA18" s="13" t="s">
        <v>82</v>
      </c>
      <c r="AB18" s="7"/>
      <c r="AC18" s="7"/>
      <c r="AD18" s="7"/>
      <c r="AE18" s="7"/>
      <c r="AF18" s="7"/>
      <c r="AG18" s="7"/>
      <c r="AH18" s="7"/>
      <c r="AI18" s="7" t="str">
        <f t="shared" si="0"/>
        <v/>
      </c>
    </row>
    <row r="19" spans="1:35" ht="18" customHeight="1" x14ac:dyDescent="0.2">
      <c r="A19" s="4" t="s">
        <v>5</v>
      </c>
      <c r="B19" s="5" t="s">
        <v>114</v>
      </c>
      <c r="C19" s="5" t="s">
        <v>117</v>
      </c>
      <c r="D19" s="5">
        <v>0</v>
      </c>
      <c r="E19" s="5" t="s">
        <v>53</v>
      </c>
      <c r="F19" s="6"/>
      <c r="G19" s="13" t="s">
        <v>82</v>
      </c>
      <c r="H19" s="6"/>
      <c r="I19" s="13" t="s">
        <v>82</v>
      </c>
      <c r="J19" s="6"/>
      <c r="K19" s="13" t="s">
        <v>82</v>
      </c>
      <c r="L19" s="6"/>
      <c r="M19" s="13" t="s">
        <v>82</v>
      </c>
      <c r="N19" s="6"/>
      <c r="O19" s="13" t="s">
        <v>82</v>
      </c>
      <c r="P19" s="6"/>
      <c r="Q19" s="13" t="s">
        <v>82</v>
      </c>
      <c r="R19" s="6"/>
      <c r="S19" s="13" t="s">
        <v>82</v>
      </c>
      <c r="T19" s="6"/>
      <c r="U19" s="13" t="s">
        <v>82</v>
      </c>
      <c r="V19" s="6">
        <v>0</v>
      </c>
      <c r="W19" s="13" t="s">
        <v>82</v>
      </c>
      <c r="X19" s="6">
        <v>0</v>
      </c>
      <c r="Y19" s="13" t="s">
        <v>82</v>
      </c>
      <c r="Z19" s="6">
        <v>0</v>
      </c>
      <c r="AA19" s="13" t="s">
        <v>82</v>
      </c>
      <c r="AB19" s="7"/>
      <c r="AC19" s="7"/>
      <c r="AD19" s="7"/>
      <c r="AE19" s="7"/>
      <c r="AF19" s="7"/>
      <c r="AG19" s="7"/>
      <c r="AH19" s="7"/>
      <c r="AI19" s="7" t="str">
        <f t="shared" ref="AI19:AI21" si="1">IF(AH19&lt;&gt;"",AH19*7,"")</f>
        <v/>
      </c>
    </row>
    <row r="20" spans="1:35" ht="18" customHeight="1" x14ac:dyDescent="0.2">
      <c r="A20" s="4" t="s">
        <v>5</v>
      </c>
      <c r="B20" s="5" t="s">
        <v>115</v>
      </c>
      <c r="C20" s="5" t="s">
        <v>118</v>
      </c>
      <c r="D20" s="5">
        <v>0</v>
      </c>
      <c r="E20" s="5" t="s">
        <v>53</v>
      </c>
      <c r="F20" s="6"/>
      <c r="G20" s="13" t="s">
        <v>82</v>
      </c>
      <c r="H20" s="6"/>
      <c r="I20" s="13" t="s">
        <v>82</v>
      </c>
      <c r="J20" s="6"/>
      <c r="K20" s="13" t="s">
        <v>82</v>
      </c>
      <c r="L20" s="6"/>
      <c r="M20" s="13" t="s">
        <v>82</v>
      </c>
      <c r="N20" s="6"/>
      <c r="O20" s="13" t="s">
        <v>82</v>
      </c>
      <c r="P20" s="6"/>
      <c r="Q20" s="13" t="s">
        <v>82</v>
      </c>
      <c r="R20" s="6"/>
      <c r="S20" s="13" t="s">
        <v>82</v>
      </c>
      <c r="T20" s="6"/>
      <c r="U20" s="13" t="s">
        <v>82</v>
      </c>
      <c r="V20" s="6">
        <v>0</v>
      </c>
      <c r="W20" s="13" t="s">
        <v>82</v>
      </c>
      <c r="X20" s="6">
        <v>0</v>
      </c>
      <c r="Y20" s="13" t="s">
        <v>82</v>
      </c>
      <c r="Z20" s="6">
        <v>0</v>
      </c>
      <c r="AA20" s="13" t="s">
        <v>82</v>
      </c>
      <c r="AB20" s="7"/>
      <c r="AC20" s="7"/>
      <c r="AD20" s="7"/>
      <c r="AE20" s="7"/>
      <c r="AF20" s="7"/>
      <c r="AG20" s="7"/>
      <c r="AH20" s="7"/>
      <c r="AI20" s="7" t="str">
        <f t="shared" si="1"/>
        <v/>
      </c>
    </row>
    <row r="21" spans="1:35" ht="18" customHeight="1" x14ac:dyDescent="0.2">
      <c r="A21" s="4" t="s">
        <v>5</v>
      </c>
      <c r="B21" s="5" t="s">
        <v>116</v>
      </c>
      <c r="C21" s="5" t="s">
        <v>119</v>
      </c>
      <c r="D21" s="5">
        <v>0</v>
      </c>
      <c r="E21" s="5" t="s">
        <v>53</v>
      </c>
      <c r="F21" s="6"/>
      <c r="G21" s="13" t="s">
        <v>82</v>
      </c>
      <c r="H21" s="6"/>
      <c r="I21" s="13" t="s">
        <v>82</v>
      </c>
      <c r="J21" s="6"/>
      <c r="K21" s="13" t="s">
        <v>82</v>
      </c>
      <c r="L21" s="6"/>
      <c r="M21" s="13" t="s">
        <v>82</v>
      </c>
      <c r="N21" s="6"/>
      <c r="O21" s="13" t="s">
        <v>82</v>
      </c>
      <c r="P21" s="6"/>
      <c r="Q21" s="13" t="s">
        <v>82</v>
      </c>
      <c r="R21" s="6"/>
      <c r="S21" s="13" t="s">
        <v>82</v>
      </c>
      <c r="T21" s="6"/>
      <c r="U21" s="13" t="s">
        <v>82</v>
      </c>
      <c r="V21" s="6">
        <v>38</v>
      </c>
      <c r="W21" s="13" t="s">
        <v>83</v>
      </c>
      <c r="X21" s="6">
        <v>49</v>
      </c>
      <c r="Y21" s="13" t="s">
        <v>83</v>
      </c>
      <c r="Z21" s="6">
        <v>32</v>
      </c>
      <c r="AA21" s="13" t="s">
        <v>83</v>
      </c>
      <c r="AB21" s="7"/>
      <c r="AC21" s="7"/>
      <c r="AD21" s="7"/>
      <c r="AE21" s="7"/>
      <c r="AF21" s="7"/>
      <c r="AG21" s="7"/>
      <c r="AH21" s="7"/>
      <c r="AI21" s="7" t="str">
        <f t="shared" si="1"/>
        <v/>
      </c>
    </row>
    <row r="22" spans="1:35" ht="18" customHeight="1" x14ac:dyDescent="0.2">
      <c r="A22" s="4" t="s">
        <v>28</v>
      </c>
      <c r="B22" s="5" t="s">
        <v>29</v>
      </c>
      <c r="C22" s="5" t="s">
        <v>30</v>
      </c>
      <c r="D22" s="5">
        <v>10700</v>
      </c>
      <c r="E22" s="5" t="s">
        <v>45</v>
      </c>
      <c r="F22" s="6">
        <v>11803</v>
      </c>
      <c r="G22" s="13" t="s">
        <v>82</v>
      </c>
      <c r="H22" s="6">
        <v>9812</v>
      </c>
      <c r="I22" s="13" t="s">
        <v>82</v>
      </c>
      <c r="J22" s="6">
        <v>10197</v>
      </c>
      <c r="K22" s="13" t="s">
        <v>82</v>
      </c>
      <c r="L22" s="6">
        <v>10112</v>
      </c>
      <c r="M22" s="13" t="s">
        <v>82</v>
      </c>
      <c r="N22" s="6">
        <v>10680</v>
      </c>
      <c r="O22" s="13" t="s">
        <v>82</v>
      </c>
      <c r="P22" s="6">
        <v>10635</v>
      </c>
      <c r="Q22" s="13" t="s">
        <v>82</v>
      </c>
      <c r="R22" s="6">
        <v>10078</v>
      </c>
      <c r="S22" s="13" t="s">
        <v>82</v>
      </c>
      <c r="T22" s="6">
        <v>10970</v>
      </c>
      <c r="U22" s="13" t="s">
        <v>82</v>
      </c>
      <c r="V22" s="6">
        <v>10017</v>
      </c>
      <c r="W22" s="13" t="s">
        <v>82</v>
      </c>
      <c r="X22" s="6">
        <v>10083</v>
      </c>
      <c r="Y22" s="13" t="s">
        <v>82</v>
      </c>
      <c r="Z22" s="6">
        <v>11253</v>
      </c>
      <c r="AA22" s="13" t="s">
        <v>82</v>
      </c>
      <c r="AB22" s="7"/>
      <c r="AC22" s="7"/>
      <c r="AD22" s="7"/>
      <c r="AE22" s="7"/>
      <c r="AF22" s="7"/>
      <c r="AG22" s="7"/>
      <c r="AH22" s="7"/>
      <c r="AI22" s="7" t="str">
        <f t="shared" si="0"/>
        <v/>
      </c>
    </row>
    <row r="23" spans="1:35" ht="18" customHeight="1" x14ac:dyDescent="0.2">
      <c r="A23" s="4" t="s">
        <v>28</v>
      </c>
      <c r="B23" s="5" t="s">
        <v>31</v>
      </c>
      <c r="C23" s="5" t="s">
        <v>32</v>
      </c>
      <c r="D23" s="5">
        <v>440</v>
      </c>
      <c r="E23" s="5" t="s">
        <v>45</v>
      </c>
      <c r="F23" s="6">
        <v>475.8</v>
      </c>
      <c r="G23" s="13" t="s">
        <v>82</v>
      </c>
      <c r="H23" s="6">
        <v>423.5</v>
      </c>
      <c r="I23" s="13" t="s">
        <v>83</v>
      </c>
      <c r="J23" s="6">
        <v>470.5</v>
      </c>
      <c r="K23" s="13" t="s">
        <v>82</v>
      </c>
      <c r="L23" s="6">
        <v>526.6</v>
      </c>
      <c r="M23" s="13" t="s">
        <v>82</v>
      </c>
      <c r="N23" s="6">
        <v>477.8</v>
      </c>
      <c r="O23" s="13" t="s">
        <v>82</v>
      </c>
      <c r="P23" s="6">
        <v>479.4</v>
      </c>
      <c r="Q23" s="13" t="s">
        <v>82</v>
      </c>
      <c r="R23" s="6">
        <v>442</v>
      </c>
      <c r="S23" s="13" t="s">
        <v>82</v>
      </c>
      <c r="T23" s="6">
        <v>523.1</v>
      </c>
      <c r="U23" s="13" t="s">
        <v>83</v>
      </c>
      <c r="V23" s="6">
        <v>429</v>
      </c>
      <c r="W23" s="13" t="s">
        <v>83</v>
      </c>
      <c r="X23" s="6">
        <v>426</v>
      </c>
      <c r="Y23" s="13" t="s">
        <v>82</v>
      </c>
      <c r="Z23" s="6">
        <v>454</v>
      </c>
      <c r="AA23" s="13" t="s">
        <v>82</v>
      </c>
      <c r="AB23" s="7"/>
      <c r="AC23" s="7"/>
      <c r="AD23" s="7"/>
      <c r="AE23" s="7"/>
      <c r="AF23" s="7"/>
      <c r="AG23" s="7"/>
      <c r="AH23" s="7"/>
      <c r="AI23" s="7" t="str">
        <f t="shared" ref="AI23:AI32" si="2">IF(AH23&lt;&gt;"",AH23*7,"")</f>
        <v/>
      </c>
    </row>
    <row r="24" spans="1:35" ht="18" customHeight="1" x14ac:dyDescent="0.2">
      <c r="A24" s="4" t="s">
        <v>28</v>
      </c>
      <c r="B24" s="5" t="s">
        <v>33</v>
      </c>
      <c r="C24" s="5" t="s">
        <v>34</v>
      </c>
      <c r="D24" s="5">
        <v>1370</v>
      </c>
      <c r="E24" s="5" t="s">
        <v>45</v>
      </c>
      <c r="F24" s="6">
        <v>1566</v>
      </c>
      <c r="G24" s="13" t="s">
        <v>83</v>
      </c>
      <c r="H24" s="6">
        <v>1372</v>
      </c>
      <c r="I24" s="13" t="s">
        <v>82</v>
      </c>
      <c r="J24" s="6">
        <v>1413</v>
      </c>
      <c r="K24" s="13" t="s">
        <v>82</v>
      </c>
      <c r="L24" s="6">
        <v>1323</v>
      </c>
      <c r="M24" s="13" t="s">
        <v>82</v>
      </c>
      <c r="N24" s="6">
        <v>1291</v>
      </c>
      <c r="O24" s="13" t="s">
        <v>83</v>
      </c>
      <c r="P24" s="6">
        <v>1377</v>
      </c>
      <c r="Q24" s="13" t="s">
        <v>83</v>
      </c>
      <c r="R24" s="6">
        <v>1344</v>
      </c>
      <c r="S24" s="13" t="s">
        <v>82</v>
      </c>
      <c r="T24" s="6">
        <v>1345</v>
      </c>
      <c r="U24" s="13" t="s">
        <v>82</v>
      </c>
      <c r="V24" s="6">
        <v>1189</v>
      </c>
      <c r="W24" s="13" t="s">
        <v>84</v>
      </c>
      <c r="X24" s="6">
        <v>1345</v>
      </c>
      <c r="Y24" s="13" t="s">
        <v>82</v>
      </c>
      <c r="Z24" s="6">
        <v>1421</v>
      </c>
      <c r="AA24" s="13" t="s">
        <v>82</v>
      </c>
      <c r="AB24" s="7"/>
      <c r="AC24" s="7"/>
      <c r="AD24" s="7"/>
      <c r="AE24" s="7"/>
      <c r="AF24" s="7"/>
      <c r="AG24" s="7"/>
      <c r="AH24" s="7"/>
      <c r="AI24" s="7" t="str">
        <f t="shared" si="2"/>
        <v/>
      </c>
    </row>
    <row r="25" spans="1:35" ht="18" customHeight="1" x14ac:dyDescent="0.2">
      <c r="A25" s="4" t="s">
        <v>28</v>
      </c>
      <c r="B25" s="5" t="s">
        <v>35</v>
      </c>
      <c r="C25" s="5" t="s">
        <v>36</v>
      </c>
      <c r="D25" s="5">
        <v>400</v>
      </c>
      <c r="E25" s="5" t="s">
        <v>45</v>
      </c>
      <c r="F25" s="6">
        <v>414.7</v>
      </c>
      <c r="G25" s="13" t="s">
        <v>82</v>
      </c>
      <c r="H25" s="6">
        <v>387.2</v>
      </c>
      <c r="I25" s="13" t="s">
        <v>82</v>
      </c>
      <c r="J25" s="6">
        <v>373.5</v>
      </c>
      <c r="K25" s="13" t="s">
        <v>82</v>
      </c>
      <c r="L25" s="6">
        <v>387.6</v>
      </c>
      <c r="M25" s="13" t="s">
        <v>82</v>
      </c>
      <c r="N25" s="6">
        <v>402.1</v>
      </c>
      <c r="O25" s="13" t="s">
        <v>82</v>
      </c>
      <c r="P25" s="6">
        <v>402.6</v>
      </c>
      <c r="Q25" s="13" t="s">
        <v>82</v>
      </c>
      <c r="R25" s="6">
        <v>396.9</v>
      </c>
      <c r="S25" s="13" t="s">
        <v>82</v>
      </c>
      <c r="T25" s="6">
        <v>432.4</v>
      </c>
      <c r="U25" s="13" t="s">
        <v>82</v>
      </c>
      <c r="V25" s="6">
        <v>404</v>
      </c>
      <c r="W25" s="13" t="s">
        <v>82</v>
      </c>
      <c r="X25" s="6">
        <v>396</v>
      </c>
      <c r="Y25" s="13" t="s">
        <v>82</v>
      </c>
      <c r="Z25" s="6">
        <v>425</v>
      </c>
      <c r="AA25" s="13" t="s">
        <v>82</v>
      </c>
      <c r="AB25" s="7"/>
      <c r="AC25" s="7"/>
      <c r="AD25" s="7"/>
      <c r="AE25" s="7"/>
      <c r="AF25" s="7"/>
      <c r="AG25" s="7"/>
      <c r="AH25" s="7"/>
      <c r="AI25" s="7" t="str">
        <f t="shared" si="2"/>
        <v/>
      </c>
    </row>
    <row r="26" spans="1:35" ht="18" customHeight="1" x14ac:dyDescent="0.2">
      <c r="A26" s="4" t="s">
        <v>28</v>
      </c>
      <c r="B26" s="5" t="s">
        <v>37</v>
      </c>
      <c r="C26" s="5" t="s">
        <v>38</v>
      </c>
      <c r="D26" s="5">
        <v>62</v>
      </c>
      <c r="E26" s="5" t="s">
        <v>45</v>
      </c>
      <c r="F26" s="6">
        <v>77.59</v>
      </c>
      <c r="G26" s="19" t="s">
        <v>83</v>
      </c>
      <c r="H26" s="6">
        <v>66.2</v>
      </c>
      <c r="I26" s="13" t="s">
        <v>82</v>
      </c>
      <c r="J26" s="6">
        <v>67.88</v>
      </c>
      <c r="K26" s="13" t="s">
        <v>82</v>
      </c>
      <c r="L26" s="6">
        <v>57.49</v>
      </c>
      <c r="M26" s="13" t="s">
        <v>82</v>
      </c>
      <c r="N26" s="6">
        <v>53.67</v>
      </c>
      <c r="O26" s="13" t="s">
        <v>82</v>
      </c>
      <c r="P26" s="6">
        <v>49.25</v>
      </c>
      <c r="Q26" s="13" t="s">
        <v>82</v>
      </c>
      <c r="R26" s="6">
        <v>49.79</v>
      </c>
      <c r="S26" s="13" t="s">
        <v>83</v>
      </c>
      <c r="T26" s="6">
        <v>46.27</v>
      </c>
      <c r="U26" s="13" t="s">
        <v>83</v>
      </c>
      <c r="V26" s="6">
        <v>42</v>
      </c>
      <c r="W26" s="13" t="s">
        <v>83</v>
      </c>
      <c r="X26" s="6">
        <v>45</v>
      </c>
      <c r="Y26" s="13" t="s">
        <v>82</v>
      </c>
      <c r="Z26" s="6">
        <v>53</v>
      </c>
      <c r="AA26" s="13" t="s">
        <v>82</v>
      </c>
      <c r="AB26" s="34">
        <v>40</v>
      </c>
      <c r="AC26" s="34">
        <v>40</v>
      </c>
      <c r="AD26" s="34">
        <v>40</v>
      </c>
      <c r="AE26" s="34">
        <v>13.33</v>
      </c>
      <c r="AF26" s="34"/>
      <c r="AG26" s="34"/>
      <c r="AH26" s="34"/>
      <c r="AI26" s="34" t="str">
        <f t="shared" si="2"/>
        <v/>
      </c>
    </row>
    <row r="27" spans="1:35" ht="18" customHeight="1" x14ac:dyDescent="0.2">
      <c r="A27" s="4" t="s">
        <v>28</v>
      </c>
      <c r="B27" s="5" t="s">
        <v>39</v>
      </c>
      <c r="C27" s="5" t="s">
        <v>40</v>
      </c>
      <c r="D27" s="5">
        <v>4.5</v>
      </c>
      <c r="E27" s="5" t="s">
        <v>45</v>
      </c>
      <c r="F27" s="6">
        <v>2.6</v>
      </c>
      <c r="G27" s="13" t="s">
        <v>83</v>
      </c>
      <c r="H27" s="6">
        <v>3.26</v>
      </c>
      <c r="I27" s="13" t="s">
        <v>82</v>
      </c>
      <c r="J27" s="6">
        <v>3.94</v>
      </c>
      <c r="K27" s="13" t="s">
        <v>82</v>
      </c>
      <c r="L27" s="6">
        <v>4.04</v>
      </c>
      <c r="M27" s="13" t="s">
        <v>82</v>
      </c>
      <c r="N27" s="6">
        <v>4.66</v>
      </c>
      <c r="O27" s="13" t="s">
        <v>82</v>
      </c>
      <c r="P27" s="6">
        <v>4.4000000000000004</v>
      </c>
      <c r="Q27" s="13" t="s">
        <v>82</v>
      </c>
      <c r="R27" s="6">
        <v>4.17</v>
      </c>
      <c r="S27" s="13" t="s">
        <v>82</v>
      </c>
      <c r="T27" s="6">
        <v>3.93</v>
      </c>
      <c r="U27" s="13" t="s">
        <v>82</v>
      </c>
      <c r="V27" s="6">
        <v>3.42</v>
      </c>
      <c r="W27" s="13" t="s">
        <v>82</v>
      </c>
      <c r="X27" s="6">
        <v>4.0650000000000004</v>
      </c>
      <c r="Y27" s="13" t="s">
        <v>82</v>
      </c>
      <c r="Z27" s="6">
        <v>4.5839999999999996</v>
      </c>
      <c r="AA27" s="13" t="s">
        <v>82</v>
      </c>
      <c r="AB27" s="35"/>
      <c r="AC27" s="35"/>
      <c r="AD27" s="35"/>
      <c r="AE27" s="35"/>
      <c r="AF27" s="35"/>
      <c r="AG27" s="34"/>
      <c r="AH27" s="34"/>
      <c r="AI27" s="34" t="str">
        <f t="shared" si="2"/>
        <v/>
      </c>
    </row>
    <row r="28" spans="1:35" ht="18" customHeight="1" x14ac:dyDescent="0.2">
      <c r="A28" s="4" t="s">
        <v>28</v>
      </c>
      <c r="B28" s="5" t="s">
        <v>41</v>
      </c>
      <c r="C28" s="5" t="s">
        <v>14</v>
      </c>
      <c r="D28" s="5">
        <v>8</v>
      </c>
      <c r="E28" s="5" t="s">
        <v>45</v>
      </c>
      <c r="F28" s="6">
        <v>4.6500000000000004</v>
      </c>
      <c r="G28" s="13" t="s">
        <v>82</v>
      </c>
      <c r="H28" s="6">
        <v>4.28</v>
      </c>
      <c r="I28" s="13" t="s">
        <v>82</v>
      </c>
      <c r="J28" s="6">
        <v>4.32</v>
      </c>
      <c r="K28" s="13" t="s">
        <v>82</v>
      </c>
      <c r="L28" s="6">
        <v>4.3</v>
      </c>
      <c r="M28" s="13" t="s">
        <v>82</v>
      </c>
      <c r="N28" s="6">
        <v>6.36</v>
      </c>
      <c r="O28" s="13" t="s">
        <v>82</v>
      </c>
      <c r="P28" s="6">
        <v>5.39</v>
      </c>
      <c r="Q28" s="13" t="s">
        <v>82</v>
      </c>
      <c r="R28" s="6">
        <v>5.12</v>
      </c>
      <c r="S28" s="13" t="s">
        <v>82</v>
      </c>
      <c r="T28" s="6">
        <v>5.32</v>
      </c>
      <c r="U28" s="13" t="s">
        <v>82</v>
      </c>
      <c r="V28" s="6">
        <v>3.85</v>
      </c>
      <c r="W28" s="13" t="s">
        <v>83</v>
      </c>
      <c r="X28" s="6">
        <v>5.2350000000000003</v>
      </c>
      <c r="Y28" s="13" t="s">
        <v>82</v>
      </c>
      <c r="Z28" s="6">
        <v>5.8579999999999997</v>
      </c>
      <c r="AA28" s="13" t="s">
        <v>82</v>
      </c>
      <c r="AB28" s="35">
        <v>160</v>
      </c>
      <c r="AC28" s="35">
        <v>54</v>
      </c>
      <c r="AD28" s="35"/>
      <c r="AE28" s="35"/>
      <c r="AF28" s="35"/>
      <c r="AG28" s="34"/>
      <c r="AH28" s="34"/>
      <c r="AI28" s="34" t="str">
        <f t="shared" si="2"/>
        <v/>
      </c>
    </row>
    <row r="29" spans="1:35" ht="18" customHeight="1" x14ac:dyDescent="0.2">
      <c r="A29" s="4" t="s">
        <v>28</v>
      </c>
      <c r="B29" s="5" t="s">
        <v>42</v>
      </c>
      <c r="C29" s="5" t="s">
        <v>43</v>
      </c>
      <c r="D29" s="5">
        <v>900</v>
      </c>
      <c r="E29" s="5" t="s">
        <v>45</v>
      </c>
      <c r="F29" s="6">
        <v>846.7</v>
      </c>
      <c r="G29" s="13" t="s">
        <v>82</v>
      </c>
      <c r="H29" s="6">
        <v>839.5</v>
      </c>
      <c r="I29" s="13" t="s">
        <v>82</v>
      </c>
      <c r="J29" s="6">
        <v>996.6</v>
      </c>
      <c r="K29" s="13" t="s">
        <v>82</v>
      </c>
      <c r="L29" s="6">
        <v>875.3</v>
      </c>
      <c r="M29" s="13" t="s">
        <v>82</v>
      </c>
      <c r="N29" s="6">
        <v>856.8</v>
      </c>
      <c r="O29" s="13" t="s">
        <v>82</v>
      </c>
      <c r="P29" s="6">
        <v>762.1</v>
      </c>
      <c r="Q29" s="13" t="s">
        <v>82</v>
      </c>
      <c r="R29" s="6">
        <v>849</v>
      </c>
      <c r="S29" s="13" t="s">
        <v>82</v>
      </c>
      <c r="T29" s="6">
        <v>826.1</v>
      </c>
      <c r="U29" s="13" t="s">
        <v>82</v>
      </c>
      <c r="V29" s="6">
        <v>768</v>
      </c>
      <c r="W29" s="13" t="s">
        <v>82</v>
      </c>
      <c r="X29" s="6">
        <v>783</v>
      </c>
      <c r="Y29" s="13" t="s">
        <v>82</v>
      </c>
      <c r="Z29" s="6">
        <v>883</v>
      </c>
      <c r="AA29" s="13" t="s">
        <v>82</v>
      </c>
      <c r="AB29" s="35">
        <v>200</v>
      </c>
      <c r="AC29" s="35">
        <v>148.72</v>
      </c>
      <c r="AD29" s="35"/>
      <c r="AE29" s="35"/>
      <c r="AF29" s="35"/>
      <c r="AG29" s="34"/>
      <c r="AH29" s="34"/>
      <c r="AI29" s="34" t="str">
        <f t="shared" si="2"/>
        <v/>
      </c>
    </row>
    <row r="30" spans="1:35" ht="18" customHeight="1" x14ac:dyDescent="0.2">
      <c r="A30" s="4" t="s">
        <v>46</v>
      </c>
      <c r="B30" s="5" t="s">
        <v>47</v>
      </c>
      <c r="C30" s="5" t="s">
        <v>48</v>
      </c>
      <c r="D30" s="5">
        <v>200</v>
      </c>
      <c r="E30" s="5" t="s">
        <v>53</v>
      </c>
      <c r="F30" s="6">
        <v>252.7</v>
      </c>
      <c r="G30" s="13" t="s">
        <v>83</v>
      </c>
      <c r="H30" s="6">
        <v>147.69999999999999</v>
      </c>
      <c r="I30" s="13" t="s">
        <v>83</v>
      </c>
      <c r="J30" s="6">
        <v>206.3</v>
      </c>
      <c r="K30" s="13" t="s">
        <v>82</v>
      </c>
      <c r="L30" s="6">
        <v>161.69999999999999</v>
      </c>
      <c r="M30" s="13" t="s">
        <v>82</v>
      </c>
      <c r="N30" s="6">
        <v>178</v>
      </c>
      <c r="O30" s="13" t="s">
        <v>82</v>
      </c>
      <c r="P30" s="6">
        <v>183.3</v>
      </c>
      <c r="Q30" s="13" t="s">
        <v>82</v>
      </c>
      <c r="R30" s="6">
        <v>191</v>
      </c>
      <c r="S30" s="13" t="s">
        <v>82</v>
      </c>
      <c r="T30" s="6">
        <v>198.2</v>
      </c>
      <c r="U30" s="13" t="s">
        <v>82</v>
      </c>
      <c r="V30" s="6">
        <v>207</v>
      </c>
      <c r="W30" s="13" t="s">
        <v>82</v>
      </c>
      <c r="X30" s="6">
        <v>163</v>
      </c>
      <c r="Y30" s="13" t="s">
        <v>82</v>
      </c>
      <c r="Z30" s="6">
        <v>342</v>
      </c>
      <c r="AA30" s="13" t="s">
        <v>83</v>
      </c>
      <c r="AB30" s="35"/>
      <c r="AC30" s="35"/>
      <c r="AD30" s="35"/>
      <c r="AE30" s="35"/>
      <c r="AF30" s="35"/>
      <c r="AG30" s="34"/>
      <c r="AH30" s="34"/>
      <c r="AI30" s="34" t="str">
        <f t="shared" si="2"/>
        <v/>
      </c>
    </row>
    <row r="31" spans="1:35" ht="18" customHeight="1" x14ac:dyDescent="0.2">
      <c r="A31" s="4" t="s">
        <v>46</v>
      </c>
      <c r="B31" s="5" t="s">
        <v>49</v>
      </c>
      <c r="C31" s="5" t="s">
        <v>50</v>
      </c>
      <c r="D31" s="5">
        <v>5</v>
      </c>
      <c r="E31" s="5" t="s">
        <v>53</v>
      </c>
      <c r="F31" s="6">
        <v>0</v>
      </c>
      <c r="G31" s="13" t="s">
        <v>82</v>
      </c>
      <c r="H31" s="6">
        <v>0.81</v>
      </c>
      <c r="I31" s="13" t="s">
        <v>82</v>
      </c>
      <c r="J31" s="6">
        <v>0</v>
      </c>
      <c r="K31" s="13" t="s">
        <v>82</v>
      </c>
      <c r="L31" s="6">
        <v>0</v>
      </c>
      <c r="M31" s="13" t="s">
        <v>82</v>
      </c>
      <c r="N31" s="6">
        <v>1.23</v>
      </c>
      <c r="O31" s="13" t="s">
        <v>82</v>
      </c>
      <c r="P31" s="6">
        <v>0</v>
      </c>
      <c r="Q31" s="13" t="s">
        <v>82</v>
      </c>
      <c r="R31" s="6">
        <v>0</v>
      </c>
      <c r="S31" s="13" t="s">
        <v>82</v>
      </c>
      <c r="T31" s="6">
        <v>0</v>
      </c>
      <c r="U31" s="13" t="s">
        <v>82</v>
      </c>
      <c r="V31" s="6">
        <v>0</v>
      </c>
      <c r="W31" s="13" t="s">
        <v>82</v>
      </c>
      <c r="X31" s="6">
        <v>0</v>
      </c>
      <c r="Y31" s="13" t="s">
        <v>82</v>
      </c>
      <c r="Z31" s="6">
        <v>0</v>
      </c>
      <c r="AA31" s="13" t="s">
        <v>82</v>
      </c>
      <c r="AB31" s="35">
        <v>16</v>
      </c>
      <c r="AC31" s="35">
        <v>16</v>
      </c>
      <c r="AD31" s="35">
        <v>8</v>
      </c>
      <c r="AE31" s="35" t="s">
        <v>123</v>
      </c>
      <c r="AF31" s="35"/>
      <c r="AG31" s="34"/>
      <c r="AH31" s="34"/>
      <c r="AI31" s="34" t="str">
        <f t="shared" si="2"/>
        <v/>
      </c>
    </row>
    <row r="32" spans="1:35" ht="18" customHeight="1" x14ac:dyDescent="0.2">
      <c r="A32" s="4" t="s">
        <v>46</v>
      </c>
      <c r="B32" s="5" t="s">
        <v>51</v>
      </c>
      <c r="C32" s="5" t="s">
        <v>52</v>
      </c>
      <c r="D32" s="5">
        <v>12</v>
      </c>
      <c r="E32" s="5" t="s">
        <v>53</v>
      </c>
      <c r="F32" s="6">
        <v>26.22</v>
      </c>
      <c r="G32" s="13" t="s">
        <v>84</v>
      </c>
      <c r="H32" s="6">
        <v>14.82</v>
      </c>
      <c r="I32" s="13" t="s">
        <v>82</v>
      </c>
      <c r="J32" s="6">
        <v>12.2</v>
      </c>
      <c r="K32" s="13" t="s">
        <v>82</v>
      </c>
      <c r="L32" s="6">
        <v>10.56</v>
      </c>
      <c r="M32" s="13" t="s">
        <v>82</v>
      </c>
      <c r="N32" s="6">
        <v>9.41</v>
      </c>
      <c r="O32" s="13" t="s">
        <v>82</v>
      </c>
      <c r="P32" s="6">
        <v>11.92</v>
      </c>
      <c r="Q32" s="13" t="s">
        <v>82</v>
      </c>
      <c r="R32" s="6">
        <v>13.46</v>
      </c>
      <c r="S32" s="13" t="s">
        <v>82</v>
      </c>
      <c r="T32" s="6">
        <v>10.46</v>
      </c>
      <c r="U32" s="13" t="s">
        <v>82</v>
      </c>
      <c r="V32" s="6">
        <v>6.74</v>
      </c>
      <c r="W32" s="13" t="s">
        <v>82</v>
      </c>
      <c r="X32" s="6">
        <v>11</v>
      </c>
      <c r="Y32" s="13" t="s">
        <v>82</v>
      </c>
      <c r="Z32" s="6">
        <v>6.0140000000000002</v>
      </c>
      <c r="AA32" s="13" t="s">
        <v>82</v>
      </c>
      <c r="AB32" s="35">
        <v>40</v>
      </c>
      <c r="AC32" s="35">
        <v>7.92</v>
      </c>
      <c r="AD32" s="35"/>
      <c r="AE32" s="35"/>
      <c r="AF32" s="35"/>
      <c r="AG32" s="34"/>
      <c r="AH32" s="34"/>
      <c r="AI32" s="34" t="str">
        <f t="shared" si="2"/>
        <v/>
      </c>
    </row>
    <row r="33" spans="1:35" ht="18" customHeight="1" x14ac:dyDescent="0.2">
      <c r="A33" s="4" t="s">
        <v>54</v>
      </c>
      <c r="B33" s="5" t="s">
        <v>55</v>
      </c>
      <c r="C33" s="5" t="s">
        <v>56</v>
      </c>
      <c r="D33" s="5">
        <v>1.2</v>
      </c>
      <c r="E33" s="5" t="s">
        <v>53</v>
      </c>
      <c r="F33" s="6">
        <v>2.2200000000000002</v>
      </c>
      <c r="G33" s="13" t="s">
        <v>83</v>
      </c>
      <c r="H33" s="6">
        <v>0</v>
      </c>
      <c r="I33" s="13" t="s">
        <v>82</v>
      </c>
      <c r="J33" s="6">
        <v>0</v>
      </c>
      <c r="K33" s="13" t="s">
        <v>82</v>
      </c>
      <c r="L33" s="6">
        <v>0</v>
      </c>
      <c r="M33" s="13" t="s">
        <v>82</v>
      </c>
      <c r="N33" s="6">
        <v>0</v>
      </c>
      <c r="O33" s="13" t="s">
        <v>82</v>
      </c>
      <c r="P33" s="6">
        <v>1.52</v>
      </c>
      <c r="Q33" s="13" t="s">
        <v>82</v>
      </c>
      <c r="R33" s="6">
        <v>0</v>
      </c>
      <c r="S33" s="13" t="s">
        <v>82</v>
      </c>
      <c r="T33" s="6">
        <v>0</v>
      </c>
      <c r="U33" s="13" t="s">
        <v>82</v>
      </c>
      <c r="V33" s="6">
        <v>0</v>
      </c>
      <c r="W33" s="13" t="s">
        <v>82</v>
      </c>
      <c r="X33" s="6">
        <v>0</v>
      </c>
      <c r="Y33" s="13" t="s">
        <v>82</v>
      </c>
      <c r="Z33" s="6">
        <v>0</v>
      </c>
      <c r="AA33" s="13" t="s">
        <v>82</v>
      </c>
      <c r="AB33" s="35">
        <v>0.96</v>
      </c>
      <c r="AC33" s="35"/>
      <c r="AD33" s="35"/>
      <c r="AE33" s="35"/>
      <c r="AF33" s="35"/>
      <c r="AG33" s="34"/>
      <c r="AH33" s="35"/>
      <c r="AI33" s="35"/>
    </row>
    <row r="34" spans="1:35" ht="18" customHeight="1" x14ac:dyDescent="0.2">
      <c r="A34" s="4" t="s">
        <v>54</v>
      </c>
      <c r="B34" s="5" t="s">
        <v>57</v>
      </c>
      <c r="C34" s="5" t="s">
        <v>59</v>
      </c>
      <c r="D34" s="5">
        <v>4</v>
      </c>
      <c r="E34" s="5" t="s">
        <v>53</v>
      </c>
      <c r="F34" s="6">
        <v>20.04</v>
      </c>
      <c r="G34" s="13" t="s">
        <v>84</v>
      </c>
      <c r="H34" s="6">
        <v>10.29</v>
      </c>
      <c r="I34" s="13" t="s">
        <v>83</v>
      </c>
      <c r="J34" s="6">
        <v>1.72</v>
      </c>
      <c r="K34" s="13" t="s">
        <v>82</v>
      </c>
      <c r="L34" s="6">
        <v>8.4600000000000009</v>
      </c>
      <c r="M34" s="13" t="s">
        <v>82</v>
      </c>
      <c r="N34" s="6">
        <v>2.2799999999999998</v>
      </c>
      <c r="O34" s="13" t="s">
        <v>82</v>
      </c>
      <c r="P34" s="6">
        <v>1.36</v>
      </c>
      <c r="Q34" s="13" t="s">
        <v>82</v>
      </c>
      <c r="R34" s="6">
        <v>1.72</v>
      </c>
      <c r="S34" s="13" t="s">
        <v>82</v>
      </c>
      <c r="T34" s="6">
        <v>1.98</v>
      </c>
      <c r="U34" s="13" t="s">
        <v>82</v>
      </c>
      <c r="V34" s="6">
        <v>0</v>
      </c>
      <c r="W34" s="13" t="s">
        <v>82</v>
      </c>
      <c r="X34" s="6">
        <v>2.0339999999999998</v>
      </c>
      <c r="Y34" s="13" t="s">
        <v>82</v>
      </c>
      <c r="Z34" s="6">
        <v>2.4089999999999998</v>
      </c>
      <c r="AA34" s="13" t="s">
        <v>82</v>
      </c>
      <c r="AB34" s="35">
        <v>1.27</v>
      </c>
      <c r="AC34" s="35"/>
      <c r="AD34" s="35"/>
      <c r="AE34" s="35"/>
      <c r="AF34" s="35"/>
      <c r="AG34" s="34"/>
      <c r="AH34" s="35">
        <f>2*0.16+1*0.13</f>
        <v>0.45</v>
      </c>
      <c r="AI34" s="35">
        <f t="shared" si="0"/>
        <v>3.15</v>
      </c>
    </row>
    <row r="35" spans="1:35" ht="18" customHeight="1" x14ac:dyDescent="0.2">
      <c r="A35" s="4" t="s">
        <v>54</v>
      </c>
      <c r="B35" s="5" t="s">
        <v>58</v>
      </c>
      <c r="C35" s="5" t="s">
        <v>60</v>
      </c>
      <c r="D35" s="5">
        <v>2</v>
      </c>
      <c r="E35" s="5" t="s">
        <v>53</v>
      </c>
      <c r="F35" s="6">
        <v>0</v>
      </c>
      <c r="G35" s="13" t="s">
        <v>82</v>
      </c>
      <c r="H35" s="6">
        <v>0</v>
      </c>
      <c r="I35" s="13" t="s">
        <v>82</v>
      </c>
      <c r="J35" s="6">
        <v>0</v>
      </c>
      <c r="K35" s="13" t="s">
        <v>82</v>
      </c>
      <c r="L35" s="6">
        <v>0</v>
      </c>
      <c r="M35" s="13" t="s">
        <v>82</v>
      </c>
      <c r="N35" s="6">
        <v>0</v>
      </c>
      <c r="O35" s="13" t="s">
        <v>82</v>
      </c>
      <c r="P35" s="6">
        <v>0</v>
      </c>
      <c r="Q35" s="13" t="s">
        <v>82</v>
      </c>
      <c r="R35" s="6">
        <v>0</v>
      </c>
      <c r="S35" s="13" t="s">
        <v>82</v>
      </c>
      <c r="T35" s="6">
        <v>0</v>
      </c>
      <c r="U35" s="13" t="s">
        <v>82</v>
      </c>
      <c r="V35" s="6">
        <v>0</v>
      </c>
      <c r="W35" s="13" t="s">
        <v>82</v>
      </c>
      <c r="X35" s="6">
        <v>0</v>
      </c>
      <c r="Y35" s="13" t="s">
        <v>82</v>
      </c>
      <c r="Z35" s="6">
        <v>0</v>
      </c>
      <c r="AA35" s="13" t="s">
        <v>82</v>
      </c>
      <c r="AB35" s="35">
        <v>8</v>
      </c>
      <c r="AC35" s="35">
        <v>8</v>
      </c>
      <c r="AD35" s="35"/>
      <c r="AE35" s="35"/>
      <c r="AF35" s="35"/>
      <c r="AG35" s="34"/>
      <c r="AH35" s="35">
        <f>2.66+1.33</f>
        <v>3.99</v>
      </c>
      <c r="AI35" s="35">
        <f t="shared" ref="AI35" si="3">IF(AH35&lt;&gt;"",AH35*7,"")</f>
        <v>27.93</v>
      </c>
    </row>
    <row r="36" spans="1:35" ht="18" customHeight="1" x14ac:dyDescent="0.2">
      <c r="A36" s="4" t="s">
        <v>54</v>
      </c>
      <c r="B36" s="5" t="s">
        <v>61</v>
      </c>
      <c r="C36" s="5" t="s">
        <v>62</v>
      </c>
      <c r="D36" s="5">
        <v>60</v>
      </c>
      <c r="E36" s="5" t="s">
        <v>53</v>
      </c>
      <c r="F36" s="6">
        <v>240</v>
      </c>
      <c r="G36" s="13" t="s">
        <v>84</v>
      </c>
      <c r="H36" s="6">
        <v>84.55</v>
      </c>
      <c r="I36" s="13" t="s">
        <v>82</v>
      </c>
      <c r="J36" s="6">
        <v>34.75</v>
      </c>
      <c r="K36" s="13" t="s">
        <v>82</v>
      </c>
      <c r="L36" s="6">
        <v>43.61</v>
      </c>
      <c r="M36" s="13" t="s">
        <v>82</v>
      </c>
      <c r="N36" s="6">
        <v>33.840000000000003</v>
      </c>
      <c r="O36" s="13" t="s">
        <v>82</v>
      </c>
      <c r="P36" s="6">
        <v>38.299999999999997</v>
      </c>
      <c r="Q36" s="13" t="s">
        <v>82</v>
      </c>
      <c r="R36" s="6">
        <v>50.9</v>
      </c>
      <c r="S36" s="13" t="s">
        <v>82</v>
      </c>
      <c r="T36" s="6">
        <v>24.55</v>
      </c>
      <c r="U36" s="13" t="s">
        <v>83</v>
      </c>
      <c r="V36" s="6">
        <v>16</v>
      </c>
      <c r="W36" s="13" t="s">
        <v>83</v>
      </c>
      <c r="X36" s="6">
        <v>21</v>
      </c>
      <c r="Y36" s="13" t="s">
        <v>83</v>
      </c>
      <c r="Z36" s="6">
        <v>2.331</v>
      </c>
      <c r="AA36" s="13" t="s">
        <v>83</v>
      </c>
      <c r="AB36" s="34">
        <v>8</v>
      </c>
      <c r="AC36" s="34">
        <v>1.23</v>
      </c>
      <c r="AD36" s="34"/>
      <c r="AE36" s="34"/>
      <c r="AF36" s="34"/>
      <c r="AG36" s="34"/>
      <c r="AH36" s="34">
        <v>0.92</v>
      </c>
      <c r="AI36" s="34">
        <f t="shared" si="0"/>
        <v>6.44</v>
      </c>
    </row>
    <row r="37" spans="1:35" ht="18" customHeight="1" x14ac:dyDescent="0.2">
      <c r="A37" s="4" t="s">
        <v>63</v>
      </c>
      <c r="B37" s="5" t="s">
        <v>64</v>
      </c>
      <c r="C37" s="5" t="s">
        <v>69</v>
      </c>
      <c r="D37" s="5">
        <v>0</v>
      </c>
      <c r="E37" s="5" t="s">
        <v>53</v>
      </c>
      <c r="F37" s="6">
        <v>0</v>
      </c>
      <c r="G37" s="13" t="s">
        <v>82</v>
      </c>
      <c r="H37" s="6">
        <v>1.2</v>
      </c>
      <c r="I37" s="13" t="s">
        <v>83</v>
      </c>
      <c r="J37" s="6">
        <v>0</v>
      </c>
      <c r="K37" s="13" t="s">
        <v>82</v>
      </c>
      <c r="L37" s="6">
        <v>0</v>
      </c>
      <c r="M37" s="13" t="s">
        <v>82</v>
      </c>
      <c r="N37" s="6">
        <v>0</v>
      </c>
      <c r="O37" s="13" t="s">
        <v>82</v>
      </c>
      <c r="P37" s="6">
        <v>0</v>
      </c>
      <c r="Q37" s="13" t="s">
        <v>82</v>
      </c>
      <c r="R37" s="6">
        <v>0</v>
      </c>
      <c r="S37" s="13" t="s">
        <v>82</v>
      </c>
      <c r="T37" s="6">
        <v>0</v>
      </c>
      <c r="U37" s="13" t="s">
        <v>82</v>
      </c>
      <c r="V37" s="6">
        <v>0</v>
      </c>
      <c r="W37" s="13" t="s">
        <v>82</v>
      </c>
      <c r="X37" s="6">
        <v>0</v>
      </c>
      <c r="Y37" s="13" t="s">
        <v>82</v>
      </c>
      <c r="Z37" s="6">
        <v>0</v>
      </c>
      <c r="AA37" s="13" t="s">
        <v>82</v>
      </c>
      <c r="AB37" s="7"/>
      <c r="AC37" s="7"/>
      <c r="AD37" s="7"/>
      <c r="AE37" s="7"/>
      <c r="AF37" s="7"/>
      <c r="AG37" s="7"/>
      <c r="AH37" s="7"/>
      <c r="AI37" s="7" t="str">
        <f t="shared" ref="AI37:AI39" si="4">IF(AH37&lt;&gt;"",AH37*7,"")</f>
        <v/>
      </c>
    </row>
    <row r="38" spans="1:35" ht="18" customHeight="1" x14ac:dyDescent="0.2">
      <c r="A38" s="4" t="s">
        <v>63</v>
      </c>
      <c r="B38" s="5" t="s">
        <v>65</v>
      </c>
      <c r="C38" s="5" t="s">
        <v>68</v>
      </c>
      <c r="D38" s="5">
        <v>0</v>
      </c>
      <c r="E38" s="5" t="s">
        <v>53</v>
      </c>
      <c r="F38" s="6">
        <v>0</v>
      </c>
      <c r="G38" s="13" t="s">
        <v>82</v>
      </c>
      <c r="H38" s="6">
        <v>0</v>
      </c>
      <c r="I38" s="13" t="s">
        <v>82</v>
      </c>
      <c r="J38" s="6">
        <v>0</v>
      </c>
      <c r="K38" s="13" t="s">
        <v>82</v>
      </c>
      <c r="L38" s="6">
        <v>0</v>
      </c>
      <c r="M38" s="13" t="s">
        <v>82</v>
      </c>
      <c r="N38" s="6">
        <v>0</v>
      </c>
      <c r="O38" s="13" t="s">
        <v>82</v>
      </c>
      <c r="P38" s="6">
        <v>0</v>
      </c>
      <c r="Q38" s="13" t="s">
        <v>82</v>
      </c>
      <c r="R38" s="6">
        <v>0</v>
      </c>
      <c r="S38" s="13" t="s">
        <v>82</v>
      </c>
      <c r="T38" s="6">
        <v>0</v>
      </c>
      <c r="U38" s="13" t="s">
        <v>82</v>
      </c>
      <c r="V38" s="6">
        <v>0</v>
      </c>
      <c r="W38" s="13" t="s">
        <v>82</v>
      </c>
      <c r="X38" s="6">
        <v>0</v>
      </c>
      <c r="Y38" s="13" t="s">
        <v>82</v>
      </c>
      <c r="Z38" s="6">
        <v>0</v>
      </c>
      <c r="AA38" s="13" t="s">
        <v>82</v>
      </c>
      <c r="AB38" s="7"/>
      <c r="AC38" s="7"/>
      <c r="AD38" s="7"/>
      <c r="AE38" s="7"/>
      <c r="AF38" s="7"/>
      <c r="AG38" s="7"/>
      <c r="AH38" s="7"/>
      <c r="AI38" s="7" t="str">
        <f t="shared" si="4"/>
        <v/>
      </c>
    </row>
    <row r="39" spans="1:35" ht="18" customHeight="1" x14ac:dyDescent="0.2">
      <c r="A39" s="4" t="s">
        <v>63</v>
      </c>
      <c r="B39" s="5" t="s">
        <v>66</v>
      </c>
      <c r="C39" s="5" t="s">
        <v>67</v>
      </c>
      <c r="D39" s="5">
        <v>0</v>
      </c>
      <c r="E39" s="5" t="s">
        <v>53</v>
      </c>
      <c r="F39" s="6">
        <v>2.85</v>
      </c>
      <c r="G39" s="13" t="s">
        <v>83</v>
      </c>
      <c r="H39" s="6">
        <v>0</v>
      </c>
      <c r="I39" s="13" t="s">
        <v>82</v>
      </c>
      <c r="J39" s="6">
        <v>0</v>
      </c>
      <c r="K39" s="13" t="s">
        <v>82</v>
      </c>
      <c r="L39" s="6">
        <v>0</v>
      </c>
      <c r="M39" s="13" t="s">
        <v>82</v>
      </c>
      <c r="N39" s="6">
        <v>0</v>
      </c>
      <c r="O39" s="13" t="s">
        <v>82</v>
      </c>
      <c r="P39" s="6">
        <v>0</v>
      </c>
      <c r="Q39" s="13" t="s">
        <v>82</v>
      </c>
      <c r="R39" s="6">
        <v>0</v>
      </c>
      <c r="S39" s="13" t="s">
        <v>82</v>
      </c>
      <c r="T39" s="6">
        <v>1.56</v>
      </c>
      <c r="U39" s="13" t="s">
        <v>83</v>
      </c>
      <c r="V39" s="6">
        <v>0</v>
      </c>
      <c r="W39" s="13" t="s">
        <v>82</v>
      </c>
      <c r="X39" s="6">
        <v>0</v>
      </c>
      <c r="Y39" s="13" t="s">
        <v>82</v>
      </c>
      <c r="Z39" s="6">
        <v>0</v>
      </c>
      <c r="AA39" s="13" t="s">
        <v>82</v>
      </c>
      <c r="AB39" s="7"/>
      <c r="AC39" s="7"/>
      <c r="AD39" s="7"/>
      <c r="AE39" s="7"/>
      <c r="AF39" s="7"/>
      <c r="AG39" s="7"/>
      <c r="AH39" s="7"/>
      <c r="AI39" s="7" t="str">
        <f t="shared" si="4"/>
        <v/>
      </c>
    </row>
    <row r="40" spans="1:35" ht="18" customHeight="1" x14ac:dyDescent="0.2">
      <c r="A40" s="4" t="s">
        <v>70</v>
      </c>
      <c r="B40" s="5" t="s">
        <v>71</v>
      </c>
      <c r="C40" s="5" t="s">
        <v>72</v>
      </c>
      <c r="D40" s="5">
        <v>10</v>
      </c>
      <c r="E40" s="5" t="s">
        <v>53</v>
      </c>
      <c r="F40" s="6">
        <v>112.3</v>
      </c>
      <c r="G40" s="13" t="s">
        <v>84</v>
      </c>
      <c r="H40" s="6">
        <v>127.9</v>
      </c>
      <c r="I40" s="13" t="s">
        <v>84</v>
      </c>
      <c r="J40" s="6">
        <v>69.77</v>
      </c>
      <c r="K40" s="13" t="s">
        <v>83</v>
      </c>
      <c r="L40" s="6">
        <v>58.66</v>
      </c>
      <c r="M40" s="13" t="s">
        <v>83</v>
      </c>
      <c r="N40" s="6">
        <v>59.73</v>
      </c>
      <c r="O40" s="13" t="s">
        <v>82</v>
      </c>
      <c r="P40" s="6">
        <v>56.79</v>
      </c>
      <c r="Q40" s="13" t="s">
        <v>82</v>
      </c>
      <c r="R40" s="6">
        <v>62.74</v>
      </c>
      <c r="S40" s="13" t="s">
        <v>83</v>
      </c>
      <c r="T40" s="6">
        <v>45.18</v>
      </c>
      <c r="U40" s="13" t="s">
        <v>82</v>
      </c>
      <c r="V40" s="6">
        <v>34</v>
      </c>
      <c r="W40" s="13" t="s">
        <v>82</v>
      </c>
      <c r="X40" s="6">
        <v>32</v>
      </c>
      <c r="Y40" s="13" t="s">
        <v>82</v>
      </c>
      <c r="Z40" s="6">
        <v>14</v>
      </c>
      <c r="AA40" s="13" t="s">
        <v>82</v>
      </c>
      <c r="AB40" s="7"/>
      <c r="AC40" s="7"/>
      <c r="AD40" s="7"/>
      <c r="AE40" s="7"/>
      <c r="AF40" s="7"/>
      <c r="AG40" s="7"/>
      <c r="AH40" s="7"/>
      <c r="AI40" s="7" t="str">
        <f t="shared" si="0"/>
        <v/>
      </c>
    </row>
    <row r="41" spans="1:35" ht="18" customHeight="1" x14ac:dyDescent="0.2">
      <c r="A41" s="4" t="s">
        <v>70</v>
      </c>
      <c r="B41" s="5" t="s">
        <v>92</v>
      </c>
      <c r="C41" s="5" t="s">
        <v>93</v>
      </c>
      <c r="D41" s="5">
        <v>0</v>
      </c>
      <c r="E41" s="5" t="s">
        <v>53</v>
      </c>
      <c r="F41" s="6"/>
      <c r="G41" s="13"/>
      <c r="H41" s="6"/>
      <c r="I41" s="13"/>
      <c r="J41" s="6"/>
      <c r="K41" s="13"/>
      <c r="L41" s="6"/>
      <c r="M41" s="13"/>
      <c r="N41" s="6">
        <v>0</v>
      </c>
      <c r="O41" s="13" t="s">
        <v>82</v>
      </c>
      <c r="P41" s="6">
        <v>0</v>
      </c>
      <c r="Q41" s="13" t="s">
        <v>82</v>
      </c>
      <c r="R41" s="6">
        <v>0</v>
      </c>
      <c r="S41" s="13" t="s">
        <v>82</v>
      </c>
      <c r="T41" s="6">
        <v>0</v>
      </c>
      <c r="U41" s="13" t="s">
        <v>82</v>
      </c>
      <c r="V41" s="6">
        <v>0</v>
      </c>
      <c r="W41" s="13" t="s">
        <v>82</v>
      </c>
      <c r="X41" s="6">
        <v>0</v>
      </c>
      <c r="Y41" s="13" t="s">
        <v>82</v>
      </c>
      <c r="Z41" s="6">
        <v>0</v>
      </c>
      <c r="AA41" s="13" t="s">
        <v>82</v>
      </c>
      <c r="AB41" s="7"/>
      <c r="AC41" s="7"/>
      <c r="AD41" s="7"/>
      <c r="AE41" s="7"/>
      <c r="AF41" s="7"/>
      <c r="AG41" s="7"/>
      <c r="AH41" s="7"/>
      <c r="AI41" s="7" t="str">
        <f t="shared" si="0"/>
        <v/>
      </c>
    </row>
    <row r="42" spans="1:35" ht="18" customHeight="1" x14ac:dyDescent="0.2">
      <c r="A42" s="4" t="s">
        <v>73</v>
      </c>
      <c r="B42" s="5" t="s">
        <v>74</v>
      </c>
      <c r="C42" s="5" t="s">
        <v>75</v>
      </c>
      <c r="D42" s="5">
        <v>100</v>
      </c>
      <c r="E42" s="5" t="s">
        <v>53</v>
      </c>
      <c r="F42" s="6">
        <v>75.459999999999994</v>
      </c>
      <c r="G42" s="13" t="s">
        <v>82</v>
      </c>
      <c r="H42" s="6">
        <v>53.82</v>
      </c>
      <c r="I42" s="13" t="s">
        <v>82</v>
      </c>
      <c r="J42" s="6">
        <v>62.24</v>
      </c>
      <c r="K42" s="13" t="s">
        <v>82</v>
      </c>
      <c r="L42" s="6">
        <v>82.39</v>
      </c>
      <c r="M42" s="13" t="s">
        <v>82</v>
      </c>
      <c r="N42" s="6">
        <v>173.3</v>
      </c>
      <c r="O42" s="13" t="s">
        <v>82</v>
      </c>
      <c r="P42" s="6">
        <v>187.1</v>
      </c>
      <c r="Q42" s="13" t="s">
        <v>82</v>
      </c>
      <c r="R42" s="6">
        <v>214.5</v>
      </c>
      <c r="S42" s="13" t="s">
        <v>82</v>
      </c>
      <c r="T42" s="6">
        <v>226.8</v>
      </c>
      <c r="U42" s="13" t="s">
        <v>82</v>
      </c>
      <c r="V42" s="6">
        <v>297</v>
      </c>
      <c r="W42" s="13" t="s">
        <v>83</v>
      </c>
      <c r="X42" s="6">
        <v>134</v>
      </c>
      <c r="Y42" s="13" t="s">
        <v>82</v>
      </c>
      <c r="Z42" s="6">
        <v>274</v>
      </c>
      <c r="AA42" s="13" t="s">
        <v>83</v>
      </c>
      <c r="AB42" s="7"/>
      <c r="AC42" s="7"/>
      <c r="AD42" s="7"/>
      <c r="AE42" s="7"/>
      <c r="AF42" s="7"/>
      <c r="AG42" s="7"/>
      <c r="AH42" s="7"/>
      <c r="AI42" s="7" t="str">
        <f t="shared" si="0"/>
        <v/>
      </c>
    </row>
    <row r="43" spans="1:35" ht="18" customHeight="1" x14ac:dyDescent="0.2">
      <c r="A43" s="4" t="s">
        <v>76</v>
      </c>
      <c r="B43" s="5" t="s">
        <v>77</v>
      </c>
      <c r="C43" s="5" t="s">
        <v>79</v>
      </c>
      <c r="D43" s="5">
        <v>6</v>
      </c>
      <c r="E43" s="5" t="s">
        <v>53</v>
      </c>
      <c r="F43" s="6">
        <v>146.19999999999999</v>
      </c>
      <c r="G43" s="13" t="s">
        <v>84</v>
      </c>
      <c r="H43" s="6">
        <v>68.16</v>
      </c>
      <c r="I43" s="13" t="s">
        <v>84</v>
      </c>
      <c r="J43" s="6">
        <v>13.96</v>
      </c>
      <c r="K43" s="13" t="s">
        <v>83</v>
      </c>
      <c r="L43" s="6">
        <v>48.07</v>
      </c>
      <c r="M43" s="13" t="s">
        <v>83</v>
      </c>
      <c r="N43" s="6">
        <v>43.57</v>
      </c>
      <c r="O43" s="13" t="s">
        <v>84</v>
      </c>
      <c r="P43" s="6">
        <v>45.94</v>
      </c>
      <c r="Q43" s="13" t="s">
        <v>84</v>
      </c>
      <c r="R43" s="6">
        <v>51.79</v>
      </c>
      <c r="S43" s="13" t="s">
        <v>84</v>
      </c>
      <c r="T43" s="6">
        <v>146.6</v>
      </c>
      <c r="U43" s="13" t="s">
        <v>84</v>
      </c>
      <c r="V43" s="6">
        <v>30</v>
      </c>
      <c r="W43" s="13" t="s">
        <v>83</v>
      </c>
      <c r="X43" s="6">
        <v>54</v>
      </c>
      <c r="Y43" s="13" t="s">
        <v>84</v>
      </c>
      <c r="Z43" s="6">
        <v>113</v>
      </c>
      <c r="AA43" s="13" t="s">
        <v>84</v>
      </c>
      <c r="AB43" s="7"/>
      <c r="AC43" s="7"/>
      <c r="AD43" s="7"/>
      <c r="AE43" s="7"/>
      <c r="AF43" s="7"/>
      <c r="AG43" s="7"/>
      <c r="AH43" s="7"/>
      <c r="AI43" s="7" t="str">
        <f t="shared" si="0"/>
        <v/>
      </c>
    </row>
    <row r="44" spans="1:35" ht="18" customHeight="1" x14ac:dyDescent="0.2">
      <c r="A44" s="4" t="s">
        <v>76</v>
      </c>
      <c r="B44" s="5" t="s">
        <v>78</v>
      </c>
      <c r="C44" s="5" t="s">
        <v>80</v>
      </c>
      <c r="D44" s="5">
        <v>0.02</v>
      </c>
      <c r="E44" s="5" t="s">
        <v>45</v>
      </c>
      <c r="F44" s="6">
        <v>0.45</v>
      </c>
      <c r="G44" s="13" t="s">
        <v>84</v>
      </c>
      <c r="H44" s="6">
        <v>0.21</v>
      </c>
      <c r="I44" s="13" t="s">
        <v>84</v>
      </c>
      <c r="J44" s="6">
        <v>0.04</v>
      </c>
      <c r="K44" s="13" t="s">
        <v>82</v>
      </c>
      <c r="L44" s="6">
        <v>0.15</v>
      </c>
      <c r="M44" s="13" t="s">
        <v>82</v>
      </c>
      <c r="N44" s="6">
        <v>0.13300000000000001</v>
      </c>
      <c r="O44" s="13" t="s">
        <v>84</v>
      </c>
      <c r="P44" s="6">
        <v>0.14099999999999999</v>
      </c>
      <c r="Q44" s="13" t="s">
        <v>84</v>
      </c>
      <c r="R44" s="6">
        <v>0.158</v>
      </c>
      <c r="S44" s="13" t="s">
        <v>84</v>
      </c>
      <c r="T44" s="6">
        <v>0.44900000000000001</v>
      </c>
      <c r="U44" s="13" t="s">
        <v>84</v>
      </c>
      <c r="V44" s="6">
        <v>9.1999999999999998E-2</v>
      </c>
      <c r="W44" s="13" t="s">
        <v>83</v>
      </c>
      <c r="X44" s="6">
        <v>0.16424</v>
      </c>
      <c r="Y44" s="13" t="s">
        <v>84</v>
      </c>
      <c r="Z44" s="6">
        <v>0.34577999999999998</v>
      </c>
      <c r="AA44" s="13" t="s">
        <v>84</v>
      </c>
      <c r="AB44" s="7"/>
      <c r="AC44" s="7"/>
      <c r="AD44" s="7"/>
      <c r="AE44" s="7"/>
      <c r="AF44" s="7"/>
      <c r="AG44" s="7"/>
      <c r="AH44" s="7"/>
      <c r="AI44" s="7" t="str">
        <f t="shared" si="0"/>
        <v/>
      </c>
    </row>
    <row r="45" spans="1:35" ht="18" customHeight="1" x14ac:dyDescent="0.2">
      <c r="A45" s="4" t="s">
        <v>95</v>
      </c>
      <c r="B45" s="5"/>
      <c r="C45" s="5"/>
      <c r="D45" s="5"/>
      <c r="E45" s="5"/>
      <c r="F45" s="6"/>
      <c r="G45" s="13">
        <v>6</v>
      </c>
      <c r="H45" s="6"/>
      <c r="I45" s="13">
        <v>4</v>
      </c>
      <c r="J45" s="6"/>
      <c r="K45" s="13">
        <v>1</v>
      </c>
      <c r="L45" s="6"/>
      <c r="M45" s="13">
        <v>1</v>
      </c>
      <c r="N45" s="6"/>
      <c r="O45" s="13">
        <v>3</v>
      </c>
      <c r="P45" s="6"/>
      <c r="Q45" s="13">
        <v>3</v>
      </c>
      <c r="R45" s="6"/>
      <c r="S45" s="13">
        <v>2</v>
      </c>
      <c r="T45" s="6"/>
      <c r="U45" s="13">
        <v>2</v>
      </c>
      <c r="V45" s="6"/>
      <c r="W45" s="13">
        <v>2</v>
      </c>
      <c r="X45" s="6"/>
      <c r="Y45" s="13">
        <v>2</v>
      </c>
      <c r="Z45" s="6"/>
      <c r="AA45" s="13">
        <v>2</v>
      </c>
      <c r="AB45" s="6"/>
      <c r="AC45" s="6"/>
      <c r="AD45" s="6"/>
      <c r="AE45" s="6"/>
      <c r="AF45" s="6"/>
      <c r="AG45" s="6"/>
      <c r="AH45" s="6"/>
      <c r="AI45" s="6"/>
    </row>
    <row r="46" spans="1:35" ht="18" customHeight="1" thickBot="1" x14ac:dyDescent="0.25">
      <c r="A46" s="10" t="s">
        <v>89</v>
      </c>
      <c r="B46" s="22"/>
      <c r="C46" s="22"/>
      <c r="D46" s="22"/>
      <c r="E46" s="22"/>
      <c r="F46" s="11"/>
      <c r="G46" s="14">
        <v>6</v>
      </c>
      <c r="H46" s="11"/>
      <c r="I46" s="14">
        <v>4</v>
      </c>
      <c r="J46" s="11"/>
      <c r="K46" s="14">
        <v>2</v>
      </c>
      <c r="L46" s="11"/>
      <c r="M46" s="14">
        <v>2</v>
      </c>
      <c r="N46" s="11"/>
      <c r="O46" s="14">
        <v>1</v>
      </c>
      <c r="P46" s="11"/>
      <c r="Q46" s="14">
        <v>1</v>
      </c>
      <c r="R46" s="11"/>
      <c r="S46" s="14">
        <v>3</v>
      </c>
      <c r="T46" s="11"/>
      <c r="U46" s="14">
        <v>5</v>
      </c>
      <c r="V46" s="11"/>
      <c r="W46" s="14">
        <v>8</v>
      </c>
      <c r="X46" s="11"/>
      <c r="Y46" s="14">
        <v>2</v>
      </c>
      <c r="Z46" s="11"/>
      <c r="AA46" s="14">
        <v>4</v>
      </c>
      <c r="AB46" s="11"/>
      <c r="AC46" s="11"/>
      <c r="AD46" s="11"/>
      <c r="AE46" s="11"/>
      <c r="AF46" s="11"/>
      <c r="AG46" s="11"/>
      <c r="AH46" s="11"/>
      <c r="AI46" s="11"/>
    </row>
    <row r="49" spans="1:35" x14ac:dyDescent="0.2">
      <c r="A49" t="s">
        <v>104</v>
      </c>
    </row>
    <row r="50" spans="1:35" ht="17" thickBot="1" x14ac:dyDescent="0.25"/>
    <row r="51" spans="1:35" ht="36.75" customHeight="1" x14ac:dyDescent="0.2">
      <c r="A51" s="2"/>
      <c r="B51" s="3"/>
      <c r="C51" s="3"/>
      <c r="D51" s="3"/>
      <c r="E51" s="3"/>
      <c r="F51" s="33" t="s">
        <v>106</v>
      </c>
      <c r="G51" s="29"/>
      <c r="H51" s="33" t="s">
        <v>105</v>
      </c>
      <c r="I51" s="29"/>
      <c r="J51" s="28" t="s">
        <v>107</v>
      </c>
      <c r="K51" s="29"/>
      <c r="L51" s="28"/>
      <c r="M51" s="29"/>
      <c r="N51" s="28"/>
      <c r="O51" s="29"/>
      <c r="P51" s="28"/>
      <c r="Q51" s="29"/>
      <c r="R51" s="28"/>
      <c r="S51" s="29"/>
      <c r="T51" s="28"/>
      <c r="U51" s="29"/>
      <c r="V51" s="28"/>
      <c r="W51" s="29"/>
      <c r="X51" s="28"/>
      <c r="Y51" s="29"/>
      <c r="Z51" s="28"/>
      <c r="AA51" s="29"/>
      <c r="AB51" s="23"/>
      <c r="AC51" s="23"/>
      <c r="AD51" s="23"/>
      <c r="AE51" s="23"/>
      <c r="AF51" s="23"/>
      <c r="AG51" s="23"/>
      <c r="AH51" s="23"/>
      <c r="AI51" s="30"/>
    </row>
    <row r="52" spans="1:35" ht="18" customHeight="1" x14ac:dyDescent="0.2">
      <c r="A52" s="4" t="s">
        <v>4</v>
      </c>
      <c r="B52" s="5" t="s">
        <v>6</v>
      </c>
      <c r="C52" s="5" t="s">
        <v>0</v>
      </c>
      <c r="D52" s="5" t="s">
        <v>1</v>
      </c>
      <c r="E52" s="5" t="s">
        <v>44</v>
      </c>
      <c r="F52" s="31" t="s">
        <v>86</v>
      </c>
      <c r="G52" s="31" t="s">
        <v>81</v>
      </c>
      <c r="H52" s="31" t="s">
        <v>86</v>
      </c>
      <c r="I52" s="31" t="s">
        <v>81</v>
      </c>
      <c r="J52" s="31" t="s">
        <v>86</v>
      </c>
      <c r="K52" s="31" t="s">
        <v>108</v>
      </c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24"/>
      <c r="AC52" s="24"/>
      <c r="AD52" s="24"/>
      <c r="AE52" s="20"/>
      <c r="AF52" s="20"/>
      <c r="AG52" s="20"/>
      <c r="AH52" s="24"/>
      <c r="AI52" s="25"/>
    </row>
    <row r="53" spans="1:35" ht="18" customHeight="1" x14ac:dyDescent="0.2">
      <c r="A53" s="4"/>
      <c r="B53" s="5"/>
      <c r="C53" s="5"/>
      <c r="D53" s="5"/>
      <c r="E53" s="5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15"/>
      <c r="AC53" s="15"/>
      <c r="AD53" s="15"/>
      <c r="AE53" s="20"/>
      <c r="AF53" s="20"/>
      <c r="AG53" s="20"/>
      <c r="AH53" s="15"/>
      <c r="AI53" s="16"/>
    </row>
    <row r="54" spans="1:35" ht="18" customHeight="1" x14ac:dyDescent="0.2">
      <c r="A54" s="4" t="s">
        <v>5</v>
      </c>
      <c r="B54" s="5" t="s">
        <v>7</v>
      </c>
      <c r="C54" s="5" t="s">
        <v>8</v>
      </c>
      <c r="D54" s="5">
        <v>0</v>
      </c>
      <c r="E54" s="5" t="s">
        <v>53</v>
      </c>
      <c r="F54" s="6">
        <v>0</v>
      </c>
      <c r="G54" s="13" t="s">
        <v>82</v>
      </c>
      <c r="H54" s="6">
        <v>0</v>
      </c>
      <c r="I54" s="13" t="s">
        <v>82</v>
      </c>
      <c r="J54" s="6">
        <f t="shared" ref="J54:J59" si="5">(H54-F54)</f>
        <v>0</v>
      </c>
      <c r="K54" s="17" t="str">
        <f t="shared" ref="K54:K59" si="6">IF(J54&lt;&gt;0,J54/F54,"")</f>
        <v/>
      </c>
      <c r="L54" s="6"/>
      <c r="M54" s="13"/>
      <c r="N54" s="6"/>
      <c r="O54" s="13"/>
      <c r="P54" s="6"/>
      <c r="Q54" s="13"/>
      <c r="R54" s="6"/>
      <c r="S54" s="13"/>
      <c r="T54" s="6"/>
      <c r="U54" s="13"/>
      <c r="V54" s="6"/>
      <c r="W54" s="13"/>
      <c r="X54" s="6"/>
      <c r="Y54" s="13"/>
      <c r="Z54" s="6"/>
      <c r="AA54" s="13"/>
      <c r="AB54" s="7"/>
      <c r="AC54" s="7"/>
      <c r="AD54" s="7"/>
      <c r="AE54" s="7"/>
      <c r="AF54" s="7"/>
      <c r="AG54" s="7"/>
      <c r="AH54" s="7"/>
      <c r="AI54" s="8"/>
    </row>
    <row r="55" spans="1:35" ht="18" customHeight="1" x14ac:dyDescent="0.2">
      <c r="A55" s="4" t="s">
        <v>5</v>
      </c>
      <c r="B55" s="5" t="s">
        <v>9</v>
      </c>
      <c r="C55" s="5" t="s">
        <v>10</v>
      </c>
      <c r="D55" s="5">
        <v>0</v>
      </c>
      <c r="E55" s="5" t="s">
        <v>53</v>
      </c>
      <c r="F55" s="6">
        <v>0</v>
      </c>
      <c r="G55" s="13" t="s">
        <v>82</v>
      </c>
      <c r="H55" s="6">
        <v>0</v>
      </c>
      <c r="I55" s="13" t="s">
        <v>82</v>
      </c>
      <c r="J55" s="6">
        <f t="shared" si="5"/>
        <v>0</v>
      </c>
      <c r="K55" s="17" t="str">
        <f t="shared" si="6"/>
        <v/>
      </c>
      <c r="L55" s="6"/>
      <c r="M55" s="13"/>
      <c r="N55" s="6"/>
      <c r="O55" s="13"/>
      <c r="P55" s="6"/>
      <c r="Q55" s="13"/>
      <c r="R55" s="6"/>
      <c r="S55" s="13"/>
      <c r="T55" s="6"/>
      <c r="U55" s="13"/>
      <c r="V55" s="6"/>
      <c r="W55" s="13"/>
      <c r="X55" s="6"/>
      <c r="Y55" s="13"/>
      <c r="Z55" s="6"/>
      <c r="AA55" s="13"/>
      <c r="AB55" s="7"/>
      <c r="AC55" s="7"/>
      <c r="AD55" s="7"/>
      <c r="AE55" s="7"/>
      <c r="AF55" s="7"/>
      <c r="AG55" s="7"/>
      <c r="AH55" s="7"/>
      <c r="AI55" s="8"/>
    </row>
    <row r="56" spans="1:35" ht="18" customHeight="1" x14ac:dyDescent="0.2">
      <c r="A56" s="4" t="s">
        <v>5</v>
      </c>
      <c r="B56" s="5" t="s">
        <v>11</v>
      </c>
      <c r="C56" s="5" t="s">
        <v>12</v>
      </c>
      <c r="D56" s="5">
        <v>0</v>
      </c>
      <c r="E56" s="5" t="s">
        <v>53</v>
      </c>
      <c r="F56" s="6">
        <v>0</v>
      </c>
      <c r="G56" s="13" t="s">
        <v>82</v>
      </c>
      <c r="H56" s="6">
        <v>0</v>
      </c>
      <c r="I56" s="13" t="s">
        <v>82</v>
      </c>
      <c r="J56" s="6">
        <f t="shared" si="5"/>
        <v>0</v>
      </c>
      <c r="K56" s="17" t="str">
        <f t="shared" si="6"/>
        <v/>
      </c>
      <c r="L56" s="6"/>
      <c r="M56" s="13"/>
      <c r="N56" s="6"/>
      <c r="O56" s="13"/>
      <c r="P56" s="6"/>
      <c r="Q56" s="13"/>
      <c r="R56" s="6"/>
      <c r="S56" s="13"/>
      <c r="T56" s="6"/>
      <c r="U56" s="13"/>
      <c r="V56" s="6"/>
      <c r="W56" s="13"/>
      <c r="X56" s="6"/>
      <c r="Y56" s="13"/>
      <c r="Z56" s="6"/>
      <c r="AA56" s="13"/>
      <c r="AB56" s="7"/>
      <c r="AC56" s="7"/>
      <c r="AD56" s="7"/>
      <c r="AE56" s="7"/>
      <c r="AF56" s="7"/>
      <c r="AG56" s="7"/>
      <c r="AH56" s="7"/>
      <c r="AI56" s="8"/>
    </row>
    <row r="57" spans="1:35" ht="18" customHeight="1" x14ac:dyDescent="0.2">
      <c r="A57" s="4" t="s">
        <v>5</v>
      </c>
      <c r="B57" s="5" t="s">
        <v>13</v>
      </c>
      <c r="C57" s="5" t="s">
        <v>15</v>
      </c>
      <c r="D57" s="5">
        <v>0</v>
      </c>
      <c r="E57" s="5" t="s">
        <v>53</v>
      </c>
      <c r="F57" s="6">
        <v>0</v>
      </c>
      <c r="G57" s="13" t="s">
        <v>82</v>
      </c>
      <c r="H57" s="6">
        <v>0</v>
      </c>
      <c r="I57" s="13" t="s">
        <v>82</v>
      </c>
      <c r="J57" s="6">
        <f t="shared" si="5"/>
        <v>0</v>
      </c>
      <c r="K57" s="17" t="str">
        <f t="shared" si="6"/>
        <v/>
      </c>
      <c r="L57" s="6"/>
      <c r="M57" s="13"/>
      <c r="N57" s="6"/>
      <c r="O57" s="13"/>
      <c r="P57" s="6"/>
      <c r="Q57" s="13"/>
      <c r="R57" s="6"/>
      <c r="S57" s="13"/>
      <c r="T57" s="6"/>
      <c r="U57" s="13"/>
      <c r="V57" s="6"/>
      <c r="W57" s="13"/>
      <c r="X57" s="6"/>
      <c r="Y57" s="13"/>
      <c r="Z57" s="6"/>
      <c r="AA57" s="13"/>
      <c r="AB57" s="7"/>
      <c r="AC57" s="7"/>
      <c r="AD57" s="7"/>
      <c r="AE57" s="7"/>
      <c r="AF57" s="7"/>
      <c r="AG57" s="7"/>
      <c r="AH57" s="7"/>
      <c r="AI57" s="8"/>
    </row>
    <row r="58" spans="1:35" ht="18" customHeight="1" x14ac:dyDescent="0.2">
      <c r="A58" s="4" t="s">
        <v>5</v>
      </c>
      <c r="B58" s="5" t="s">
        <v>16</v>
      </c>
      <c r="C58" s="5" t="s">
        <v>17</v>
      </c>
      <c r="D58" s="5">
        <v>0</v>
      </c>
      <c r="E58" s="5" t="s">
        <v>53</v>
      </c>
      <c r="F58" s="6">
        <v>0</v>
      </c>
      <c r="G58" s="13" t="s">
        <v>82</v>
      </c>
      <c r="H58" s="6">
        <v>0</v>
      </c>
      <c r="I58" s="13" t="s">
        <v>82</v>
      </c>
      <c r="J58" s="6">
        <f t="shared" si="5"/>
        <v>0</v>
      </c>
      <c r="K58" s="17" t="str">
        <f t="shared" si="6"/>
        <v/>
      </c>
      <c r="L58" s="6"/>
      <c r="M58" s="13"/>
      <c r="N58" s="6"/>
      <c r="O58" s="13"/>
      <c r="P58" s="6"/>
      <c r="Q58" s="13"/>
      <c r="R58" s="6"/>
      <c r="S58" s="13"/>
      <c r="T58" s="6"/>
      <c r="U58" s="13"/>
      <c r="V58" s="6"/>
      <c r="W58" s="13"/>
      <c r="X58" s="6"/>
      <c r="Y58" s="13"/>
      <c r="Z58" s="6"/>
      <c r="AA58" s="13"/>
      <c r="AB58" s="7"/>
      <c r="AC58" s="7"/>
      <c r="AD58" s="7"/>
      <c r="AE58" s="7"/>
      <c r="AF58" s="7"/>
      <c r="AG58" s="7"/>
      <c r="AH58" s="7"/>
      <c r="AI58" s="8"/>
    </row>
    <row r="59" spans="1:35" ht="18" customHeight="1" x14ac:dyDescent="0.2">
      <c r="A59" s="4" t="s">
        <v>5</v>
      </c>
      <c r="B59" s="5" t="s">
        <v>18</v>
      </c>
      <c r="C59" s="5" t="s">
        <v>19</v>
      </c>
      <c r="D59" s="5">
        <v>0</v>
      </c>
      <c r="E59" s="5" t="s">
        <v>53</v>
      </c>
      <c r="F59" s="6">
        <v>0</v>
      </c>
      <c r="G59" s="13" t="s">
        <v>82</v>
      </c>
      <c r="H59" s="6">
        <v>0</v>
      </c>
      <c r="I59" s="13" t="s">
        <v>82</v>
      </c>
      <c r="J59" s="6">
        <f t="shared" si="5"/>
        <v>0</v>
      </c>
      <c r="K59" s="17" t="str">
        <f t="shared" si="6"/>
        <v/>
      </c>
      <c r="L59" s="6"/>
      <c r="M59" s="13"/>
      <c r="N59" s="6"/>
      <c r="O59" s="13"/>
      <c r="P59" s="6"/>
      <c r="Q59" s="13"/>
      <c r="R59" s="6"/>
      <c r="S59" s="13"/>
      <c r="T59" s="6"/>
      <c r="U59" s="13"/>
      <c r="V59" s="6"/>
      <c r="W59" s="13"/>
      <c r="X59" s="6"/>
      <c r="Y59" s="13"/>
      <c r="Z59" s="6"/>
      <c r="AA59" s="13"/>
      <c r="AB59" s="7"/>
      <c r="AC59" s="7"/>
      <c r="AD59" s="7"/>
      <c r="AE59" s="7"/>
      <c r="AF59" s="7"/>
      <c r="AG59" s="7"/>
      <c r="AH59" s="7"/>
      <c r="AI59" s="8"/>
    </row>
    <row r="60" spans="1:35" ht="18" customHeight="1" x14ac:dyDescent="0.2">
      <c r="A60" s="4" t="s">
        <v>5</v>
      </c>
      <c r="B60" s="5" t="s">
        <v>20</v>
      </c>
      <c r="C60" s="5" t="s">
        <v>21</v>
      </c>
      <c r="D60" s="5">
        <v>2</v>
      </c>
      <c r="E60" s="5" t="s">
        <v>53</v>
      </c>
      <c r="F60" s="6">
        <v>6.7</v>
      </c>
      <c r="G60" s="13" t="s">
        <v>82</v>
      </c>
      <c r="H60" s="6">
        <v>7.72</v>
      </c>
      <c r="I60" s="13" t="s">
        <v>82</v>
      </c>
      <c r="J60" s="6">
        <f>(H60-F60)</f>
        <v>1.0199999999999996</v>
      </c>
      <c r="K60" s="18">
        <f>IF(J60&lt;&gt;0,J60/F60,"")</f>
        <v>0.15223880597014919</v>
      </c>
      <c r="L60" s="6"/>
      <c r="M60" s="13"/>
      <c r="N60" s="6"/>
      <c r="O60" s="13"/>
      <c r="P60" s="6"/>
      <c r="Q60" s="13"/>
      <c r="R60" s="6"/>
      <c r="S60" s="13"/>
      <c r="T60" s="6"/>
      <c r="U60" s="13"/>
      <c r="V60" s="6"/>
      <c r="W60" s="13"/>
      <c r="X60" s="6"/>
      <c r="Y60" s="13"/>
      <c r="Z60" s="6"/>
      <c r="AA60" s="13"/>
      <c r="AB60" s="7"/>
      <c r="AC60" s="7"/>
      <c r="AD60" s="7"/>
      <c r="AE60" s="7"/>
      <c r="AF60" s="7"/>
      <c r="AG60" s="7"/>
      <c r="AH60" s="7"/>
      <c r="AI60" s="8"/>
    </row>
    <row r="61" spans="1:35" ht="18" customHeight="1" x14ac:dyDescent="0.2">
      <c r="A61" s="4" t="s">
        <v>5</v>
      </c>
      <c r="B61" s="5" t="s">
        <v>22</v>
      </c>
      <c r="C61" s="5" t="s">
        <v>23</v>
      </c>
      <c r="D61" s="5">
        <v>0</v>
      </c>
      <c r="E61" s="5" t="s">
        <v>53</v>
      </c>
      <c r="F61" s="6">
        <v>0</v>
      </c>
      <c r="G61" s="13" t="s">
        <v>82</v>
      </c>
      <c r="H61" s="6">
        <v>0</v>
      </c>
      <c r="I61" s="13" t="s">
        <v>82</v>
      </c>
      <c r="J61" s="6">
        <f t="shared" ref="J61:J86" si="7">(H61-F61)</f>
        <v>0</v>
      </c>
      <c r="K61" s="17" t="str">
        <f t="shared" ref="K61:K86" si="8">IF(J61&lt;&gt;0,J61/F61,"")</f>
        <v/>
      </c>
      <c r="L61" s="6"/>
      <c r="M61" s="13"/>
      <c r="N61" s="6"/>
      <c r="O61" s="13"/>
      <c r="P61" s="6"/>
      <c r="Q61" s="13"/>
      <c r="R61" s="6"/>
      <c r="S61" s="13"/>
      <c r="T61" s="6"/>
      <c r="U61" s="13"/>
      <c r="V61" s="6"/>
      <c r="W61" s="13"/>
      <c r="X61" s="6"/>
      <c r="Y61" s="13"/>
      <c r="Z61" s="6"/>
      <c r="AA61" s="13"/>
      <c r="AB61" s="7"/>
      <c r="AC61" s="7"/>
      <c r="AD61" s="7"/>
      <c r="AE61" s="7"/>
      <c r="AF61" s="7"/>
      <c r="AG61" s="7"/>
      <c r="AH61" s="7"/>
      <c r="AI61" s="8"/>
    </row>
    <row r="62" spans="1:35" ht="18" customHeight="1" x14ac:dyDescent="0.2">
      <c r="A62" s="4" t="s">
        <v>5</v>
      </c>
      <c r="B62" s="5" t="s">
        <v>24</v>
      </c>
      <c r="C62" s="5" t="s">
        <v>27</v>
      </c>
      <c r="D62" s="5">
        <v>0</v>
      </c>
      <c r="E62" s="5" t="s">
        <v>53</v>
      </c>
      <c r="F62" s="6">
        <v>0</v>
      </c>
      <c r="G62" s="13" t="s">
        <v>82</v>
      </c>
      <c r="H62" s="6">
        <v>0</v>
      </c>
      <c r="I62" s="13" t="s">
        <v>82</v>
      </c>
      <c r="J62" s="6">
        <f t="shared" si="7"/>
        <v>0</v>
      </c>
      <c r="K62" s="17" t="str">
        <f t="shared" si="8"/>
        <v/>
      </c>
      <c r="L62" s="6"/>
      <c r="M62" s="13"/>
      <c r="N62" s="6"/>
      <c r="O62" s="13"/>
      <c r="P62" s="6"/>
      <c r="Q62" s="13"/>
      <c r="R62" s="6"/>
      <c r="S62" s="13"/>
      <c r="T62" s="6"/>
      <c r="U62" s="13"/>
      <c r="V62" s="6"/>
      <c r="W62" s="13"/>
      <c r="X62" s="6"/>
      <c r="Y62" s="13"/>
      <c r="Z62" s="6"/>
      <c r="AA62" s="13"/>
      <c r="AB62" s="7"/>
      <c r="AC62" s="7"/>
      <c r="AD62" s="7"/>
      <c r="AE62" s="7"/>
      <c r="AF62" s="7"/>
      <c r="AG62" s="7"/>
      <c r="AH62" s="7"/>
      <c r="AI62" s="8"/>
    </row>
    <row r="63" spans="1:35" ht="18" customHeight="1" x14ac:dyDescent="0.2">
      <c r="A63" s="4" t="s">
        <v>5</v>
      </c>
      <c r="B63" s="5" t="s">
        <v>25</v>
      </c>
      <c r="C63" s="5" t="s">
        <v>26</v>
      </c>
      <c r="D63" s="5">
        <v>0</v>
      </c>
      <c r="E63" s="5" t="s">
        <v>53</v>
      </c>
      <c r="F63" s="6">
        <v>0</v>
      </c>
      <c r="G63" s="13" t="s">
        <v>82</v>
      </c>
      <c r="H63" s="6">
        <v>0</v>
      </c>
      <c r="I63" s="13" t="s">
        <v>82</v>
      </c>
      <c r="J63" s="6">
        <f t="shared" si="7"/>
        <v>0</v>
      </c>
      <c r="K63" s="17" t="str">
        <f t="shared" si="8"/>
        <v/>
      </c>
      <c r="L63" s="6"/>
      <c r="M63" s="13"/>
      <c r="N63" s="6"/>
      <c r="O63" s="13"/>
      <c r="P63" s="6"/>
      <c r="Q63" s="13"/>
      <c r="R63" s="6"/>
      <c r="S63" s="13"/>
      <c r="T63" s="6"/>
      <c r="U63" s="13"/>
      <c r="V63" s="6"/>
      <c r="W63" s="13"/>
      <c r="X63" s="6"/>
      <c r="Y63" s="13"/>
      <c r="Z63" s="6"/>
      <c r="AA63" s="13"/>
      <c r="AB63" s="7"/>
      <c r="AC63" s="7"/>
      <c r="AD63" s="7"/>
      <c r="AE63" s="7"/>
      <c r="AF63" s="7"/>
      <c r="AG63" s="7"/>
      <c r="AH63" s="7"/>
      <c r="AI63" s="8"/>
    </row>
    <row r="64" spans="1:35" ht="18" customHeight="1" x14ac:dyDescent="0.2">
      <c r="A64" s="4" t="s">
        <v>28</v>
      </c>
      <c r="B64" s="5" t="s">
        <v>29</v>
      </c>
      <c r="C64" s="5" t="s">
        <v>30</v>
      </c>
      <c r="D64" s="5">
        <v>10700</v>
      </c>
      <c r="E64" s="5" t="s">
        <v>45</v>
      </c>
      <c r="F64" s="6">
        <v>10505</v>
      </c>
      <c r="G64" s="13" t="s">
        <v>82</v>
      </c>
      <c r="H64" s="6">
        <v>9913</v>
      </c>
      <c r="I64" s="13" t="s">
        <v>82</v>
      </c>
      <c r="J64" s="6">
        <f t="shared" si="7"/>
        <v>-592</v>
      </c>
      <c r="K64" s="17">
        <f t="shared" si="8"/>
        <v>-5.6354117087101377E-2</v>
      </c>
      <c r="L64" s="6"/>
      <c r="M64" s="13"/>
      <c r="N64" s="6"/>
      <c r="O64" s="13"/>
      <c r="P64" s="6"/>
      <c r="Q64" s="13"/>
      <c r="R64" s="6"/>
      <c r="S64" s="13"/>
      <c r="T64" s="6"/>
      <c r="U64" s="13"/>
      <c r="V64" s="6"/>
      <c r="W64" s="13"/>
      <c r="X64" s="6"/>
      <c r="Y64" s="13"/>
      <c r="Z64" s="6"/>
      <c r="AA64" s="13"/>
      <c r="AB64" s="7"/>
      <c r="AC64" s="7"/>
      <c r="AD64" s="7"/>
      <c r="AE64" s="7"/>
      <c r="AF64" s="7"/>
      <c r="AG64" s="7"/>
      <c r="AH64" s="7"/>
      <c r="AI64" s="8"/>
    </row>
    <row r="65" spans="1:35" ht="18" customHeight="1" x14ac:dyDescent="0.2">
      <c r="A65" s="4" t="s">
        <v>28</v>
      </c>
      <c r="B65" s="5" t="s">
        <v>31</v>
      </c>
      <c r="C65" s="5" t="s">
        <v>32</v>
      </c>
      <c r="D65" s="5">
        <v>440</v>
      </c>
      <c r="E65" s="5" t="s">
        <v>45</v>
      </c>
      <c r="F65" s="6">
        <v>422.8</v>
      </c>
      <c r="G65" s="13" t="s">
        <v>83</v>
      </c>
      <c r="H65" s="6">
        <v>400.9</v>
      </c>
      <c r="I65" s="13" t="s">
        <v>84</v>
      </c>
      <c r="J65" s="6">
        <f t="shared" si="7"/>
        <v>-21.900000000000034</v>
      </c>
      <c r="K65" s="17">
        <f t="shared" si="8"/>
        <v>-5.1797540208136317E-2</v>
      </c>
      <c r="L65" s="6"/>
      <c r="M65" s="13"/>
      <c r="N65" s="6"/>
      <c r="O65" s="13"/>
      <c r="P65" s="6"/>
      <c r="Q65" s="13"/>
      <c r="R65" s="6"/>
      <c r="S65" s="13"/>
      <c r="T65" s="6"/>
      <c r="U65" s="13"/>
      <c r="V65" s="6"/>
      <c r="W65" s="13"/>
      <c r="X65" s="6"/>
      <c r="Y65" s="13"/>
      <c r="Z65" s="6"/>
      <c r="AA65" s="13"/>
      <c r="AB65" s="7"/>
      <c r="AC65" s="7"/>
      <c r="AD65" s="7"/>
      <c r="AE65" s="7"/>
      <c r="AF65" s="7"/>
      <c r="AG65" s="7"/>
      <c r="AH65" s="7"/>
      <c r="AI65" s="8"/>
    </row>
    <row r="66" spans="1:35" ht="18" customHeight="1" x14ac:dyDescent="0.2">
      <c r="A66" s="4" t="s">
        <v>28</v>
      </c>
      <c r="B66" s="5" t="s">
        <v>33</v>
      </c>
      <c r="C66" s="5" t="s">
        <v>34</v>
      </c>
      <c r="D66" s="5">
        <v>1370</v>
      </c>
      <c r="E66" s="5" t="s">
        <v>45</v>
      </c>
      <c r="F66" s="6">
        <v>1233</v>
      </c>
      <c r="G66" s="13" t="s">
        <v>82</v>
      </c>
      <c r="H66" s="6">
        <v>1384</v>
      </c>
      <c r="I66" s="13" t="s">
        <v>82</v>
      </c>
      <c r="J66" s="6">
        <f t="shared" si="7"/>
        <v>151</v>
      </c>
      <c r="K66" s="18">
        <f t="shared" si="8"/>
        <v>0.12246553122465531</v>
      </c>
      <c r="L66" s="6"/>
      <c r="M66" s="13"/>
      <c r="N66" s="6"/>
      <c r="O66" s="13"/>
      <c r="P66" s="6"/>
      <c r="Q66" s="13"/>
      <c r="R66" s="6"/>
      <c r="S66" s="13"/>
      <c r="T66" s="6"/>
      <c r="U66" s="13"/>
      <c r="V66" s="6"/>
      <c r="W66" s="13"/>
      <c r="X66" s="6"/>
      <c r="Y66" s="13"/>
      <c r="Z66" s="6"/>
      <c r="AA66" s="13"/>
      <c r="AB66" s="7"/>
      <c r="AC66" s="7"/>
      <c r="AD66" s="7"/>
      <c r="AE66" s="7"/>
      <c r="AF66" s="7"/>
      <c r="AG66" s="7"/>
      <c r="AH66" s="7"/>
      <c r="AI66" s="8"/>
    </row>
    <row r="67" spans="1:35" ht="18" customHeight="1" x14ac:dyDescent="0.2">
      <c r="A67" s="4" t="s">
        <v>28</v>
      </c>
      <c r="B67" s="5" t="s">
        <v>35</v>
      </c>
      <c r="C67" s="5" t="s">
        <v>36</v>
      </c>
      <c r="D67" s="5">
        <v>400</v>
      </c>
      <c r="E67" s="5" t="s">
        <v>45</v>
      </c>
      <c r="F67" s="6">
        <v>414.9</v>
      </c>
      <c r="G67" s="13" t="s">
        <v>82</v>
      </c>
      <c r="H67" s="6">
        <v>400.1</v>
      </c>
      <c r="I67" s="13" t="s">
        <v>82</v>
      </c>
      <c r="J67" s="6">
        <f t="shared" si="7"/>
        <v>-14.799999999999955</v>
      </c>
      <c r="K67" s="17">
        <f t="shared" si="8"/>
        <v>-3.5671246083393483E-2</v>
      </c>
      <c r="L67" s="6"/>
      <c r="M67" s="13"/>
      <c r="N67" s="6"/>
      <c r="O67" s="13"/>
      <c r="P67" s="6"/>
      <c r="Q67" s="13"/>
      <c r="R67" s="6"/>
      <c r="S67" s="13"/>
      <c r="T67" s="6"/>
      <c r="U67" s="13"/>
      <c r="V67" s="6"/>
      <c r="W67" s="13"/>
      <c r="X67" s="6"/>
      <c r="Y67" s="13"/>
      <c r="Z67" s="6"/>
      <c r="AA67" s="13"/>
      <c r="AB67" s="7"/>
      <c r="AC67" s="7"/>
      <c r="AD67" s="7"/>
      <c r="AE67" s="7"/>
      <c r="AF67" s="7"/>
      <c r="AG67" s="7"/>
      <c r="AH67" s="7"/>
      <c r="AI67" s="8"/>
    </row>
    <row r="68" spans="1:35" ht="18" customHeight="1" x14ac:dyDescent="0.2">
      <c r="A68" s="4" t="s">
        <v>28</v>
      </c>
      <c r="B68" s="5" t="s">
        <v>37</v>
      </c>
      <c r="C68" s="5" t="s">
        <v>38</v>
      </c>
      <c r="D68" s="5">
        <v>62</v>
      </c>
      <c r="E68" s="5" t="s">
        <v>45</v>
      </c>
      <c r="F68" s="6">
        <v>37.54</v>
      </c>
      <c r="G68" s="13" t="s">
        <v>83</v>
      </c>
      <c r="H68" s="6">
        <v>37.090000000000003</v>
      </c>
      <c r="I68" s="13" t="s">
        <v>82</v>
      </c>
      <c r="J68" s="6">
        <f t="shared" si="7"/>
        <v>-0.44999999999999574</v>
      </c>
      <c r="K68" s="17">
        <f t="shared" si="8"/>
        <v>-1.1987213638785183E-2</v>
      </c>
      <c r="L68" s="6"/>
      <c r="M68" s="13"/>
      <c r="N68" s="6"/>
      <c r="O68" s="13"/>
      <c r="P68" s="6"/>
      <c r="Q68" s="13"/>
      <c r="R68" s="6"/>
      <c r="S68" s="13"/>
      <c r="T68" s="6"/>
      <c r="U68" s="13"/>
      <c r="V68" s="6"/>
      <c r="W68" s="13"/>
      <c r="X68" s="6"/>
      <c r="Y68" s="13"/>
      <c r="Z68" s="6"/>
      <c r="AA68" s="13"/>
      <c r="AB68" s="7"/>
      <c r="AC68" s="7"/>
      <c r="AD68" s="7"/>
      <c r="AE68" s="7"/>
      <c r="AF68" s="7"/>
      <c r="AG68" s="7"/>
      <c r="AH68" s="7"/>
      <c r="AI68" s="8"/>
    </row>
    <row r="69" spans="1:35" ht="18" customHeight="1" x14ac:dyDescent="0.2">
      <c r="A69" s="4" t="s">
        <v>28</v>
      </c>
      <c r="B69" s="5" t="s">
        <v>39</v>
      </c>
      <c r="C69" s="5" t="s">
        <v>40</v>
      </c>
      <c r="D69" s="5">
        <v>4.5</v>
      </c>
      <c r="E69" s="5" t="s">
        <v>45</v>
      </c>
      <c r="F69" s="6">
        <v>5.19</v>
      </c>
      <c r="G69" s="13" t="s">
        <v>82</v>
      </c>
      <c r="H69" s="6">
        <v>4.32</v>
      </c>
      <c r="I69" s="13" t="s">
        <v>82</v>
      </c>
      <c r="J69" s="6">
        <f t="shared" si="7"/>
        <v>-0.87000000000000011</v>
      </c>
      <c r="K69" s="18">
        <f t="shared" si="8"/>
        <v>-0.16763005780346821</v>
      </c>
      <c r="L69" s="6"/>
      <c r="M69" s="13"/>
      <c r="N69" s="6"/>
      <c r="O69" s="13"/>
      <c r="P69" s="6"/>
      <c r="Q69" s="13"/>
      <c r="R69" s="6"/>
      <c r="S69" s="13"/>
      <c r="T69" s="6"/>
      <c r="U69" s="13"/>
      <c r="V69" s="6"/>
      <c r="W69" s="13"/>
      <c r="X69" s="6"/>
      <c r="Y69" s="13"/>
      <c r="Z69" s="6"/>
      <c r="AA69" s="13"/>
      <c r="AB69" s="7"/>
      <c r="AC69" s="7"/>
      <c r="AD69" s="7"/>
      <c r="AE69" s="7"/>
      <c r="AF69" s="7"/>
      <c r="AG69" s="7"/>
      <c r="AH69" s="7"/>
      <c r="AI69" s="8"/>
    </row>
    <row r="70" spans="1:35" ht="18" customHeight="1" x14ac:dyDescent="0.2">
      <c r="A70" s="4" t="s">
        <v>28</v>
      </c>
      <c r="B70" s="5" t="s">
        <v>41</v>
      </c>
      <c r="C70" s="5" t="s">
        <v>14</v>
      </c>
      <c r="D70" s="5">
        <v>8</v>
      </c>
      <c r="E70" s="5" t="s">
        <v>45</v>
      </c>
      <c r="F70" s="6">
        <v>8.94</v>
      </c>
      <c r="G70" s="13" t="s">
        <v>82</v>
      </c>
      <c r="H70" s="6">
        <v>9.5500000000000007</v>
      </c>
      <c r="I70" s="13" t="s">
        <v>82</v>
      </c>
      <c r="J70" s="6">
        <f t="shared" si="7"/>
        <v>0.61000000000000121</v>
      </c>
      <c r="K70" s="18">
        <f t="shared" si="8"/>
        <v>6.8232662192393878E-2</v>
      </c>
      <c r="L70" s="6"/>
      <c r="M70" s="13"/>
      <c r="N70" s="6"/>
      <c r="O70" s="13"/>
      <c r="P70" s="6"/>
      <c r="Q70" s="13"/>
      <c r="R70" s="6"/>
      <c r="S70" s="13"/>
      <c r="T70" s="6"/>
      <c r="U70" s="13"/>
      <c r="V70" s="6"/>
      <c r="W70" s="13"/>
      <c r="X70" s="6"/>
      <c r="Y70" s="13"/>
      <c r="Z70" s="6"/>
      <c r="AA70" s="13"/>
      <c r="AB70" s="7"/>
      <c r="AC70" s="7"/>
      <c r="AD70" s="7"/>
      <c r="AE70" s="7"/>
      <c r="AF70" s="7"/>
      <c r="AG70" s="7"/>
      <c r="AH70" s="7"/>
      <c r="AI70" s="8"/>
    </row>
    <row r="71" spans="1:35" ht="18" customHeight="1" x14ac:dyDescent="0.2">
      <c r="A71" s="4" t="s">
        <v>28</v>
      </c>
      <c r="B71" s="5" t="s">
        <v>42</v>
      </c>
      <c r="C71" s="5" t="s">
        <v>43</v>
      </c>
      <c r="D71" s="5">
        <v>900</v>
      </c>
      <c r="E71" s="5" t="s">
        <v>45</v>
      </c>
      <c r="F71" s="6">
        <v>767.9</v>
      </c>
      <c r="G71" s="13" t="s">
        <v>82</v>
      </c>
      <c r="H71" s="6">
        <v>743.8</v>
      </c>
      <c r="I71" s="13" t="s">
        <v>82</v>
      </c>
      <c r="J71" s="6">
        <f t="shared" si="7"/>
        <v>-24.100000000000023</v>
      </c>
      <c r="K71" s="17">
        <f t="shared" si="8"/>
        <v>-3.1384294830056024E-2</v>
      </c>
      <c r="L71" s="6"/>
      <c r="M71" s="13"/>
      <c r="N71" s="6"/>
      <c r="O71" s="13"/>
      <c r="P71" s="6"/>
      <c r="Q71" s="13"/>
      <c r="R71" s="6"/>
      <c r="S71" s="13"/>
      <c r="T71" s="6"/>
      <c r="U71" s="13"/>
      <c r="V71" s="6"/>
      <c r="W71" s="13"/>
      <c r="X71" s="6"/>
      <c r="Y71" s="13"/>
      <c r="Z71" s="6"/>
      <c r="AA71" s="13"/>
      <c r="AB71" s="7"/>
      <c r="AC71" s="7"/>
      <c r="AD71" s="7"/>
      <c r="AE71" s="7"/>
      <c r="AF71" s="7"/>
      <c r="AG71" s="7"/>
      <c r="AH71" s="7"/>
      <c r="AI71" s="8"/>
    </row>
    <row r="72" spans="1:35" ht="18" customHeight="1" x14ac:dyDescent="0.2">
      <c r="A72" s="4" t="s">
        <v>46</v>
      </c>
      <c r="B72" s="5" t="s">
        <v>47</v>
      </c>
      <c r="C72" s="5" t="s">
        <v>48</v>
      </c>
      <c r="D72" s="5">
        <v>200</v>
      </c>
      <c r="E72" s="5" t="s">
        <v>53</v>
      </c>
      <c r="F72" s="6">
        <v>243.4</v>
      </c>
      <c r="G72" s="13" t="s">
        <v>82</v>
      </c>
      <c r="H72" s="6">
        <v>233</v>
      </c>
      <c r="I72" s="13" t="s">
        <v>82</v>
      </c>
      <c r="J72" s="6">
        <f t="shared" si="7"/>
        <v>-10.400000000000006</v>
      </c>
      <c r="K72" s="17">
        <f t="shared" si="8"/>
        <v>-4.272801972062451E-2</v>
      </c>
      <c r="L72" s="6"/>
      <c r="M72" s="13"/>
      <c r="N72" s="6"/>
      <c r="O72" s="13"/>
      <c r="P72" s="6"/>
      <c r="Q72" s="13"/>
      <c r="R72" s="6"/>
      <c r="S72" s="13"/>
      <c r="T72" s="6"/>
      <c r="U72" s="13"/>
      <c r="V72" s="6"/>
      <c r="W72" s="13"/>
      <c r="X72" s="6"/>
      <c r="Y72" s="13"/>
      <c r="Z72" s="6"/>
      <c r="AA72" s="13"/>
      <c r="AB72" s="7"/>
      <c r="AC72" s="7"/>
      <c r="AD72" s="7"/>
      <c r="AE72" s="7"/>
      <c r="AF72" s="7"/>
      <c r="AG72" s="7"/>
      <c r="AH72" s="7"/>
      <c r="AI72" s="8"/>
    </row>
    <row r="73" spans="1:35" ht="18" customHeight="1" x14ac:dyDescent="0.2">
      <c r="A73" s="4" t="s">
        <v>46</v>
      </c>
      <c r="B73" s="5" t="s">
        <v>49</v>
      </c>
      <c r="C73" s="5" t="s">
        <v>50</v>
      </c>
      <c r="D73" s="5">
        <v>5</v>
      </c>
      <c r="E73" s="5" t="s">
        <v>53</v>
      </c>
      <c r="F73" s="6">
        <v>2.34</v>
      </c>
      <c r="G73" s="13" t="s">
        <v>82</v>
      </c>
      <c r="H73" s="6">
        <v>0</v>
      </c>
      <c r="I73" s="13" t="s">
        <v>82</v>
      </c>
      <c r="J73" s="6">
        <f t="shared" si="7"/>
        <v>-2.34</v>
      </c>
      <c r="K73" s="18">
        <f t="shared" si="8"/>
        <v>-1</v>
      </c>
      <c r="L73" s="6"/>
      <c r="M73" s="13"/>
      <c r="N73" s="6"/>
      <c r="O73" s="13"/>
      <c r="P73" s="6"/>
      <c r="Q73" s="13"/>
      <c r="R73" s="6"/>
      <c r="S73" s="13"/>
      <c r="T73" s="6"/>
      <c r="U73" s="13"/>
      <c r="V73" s="6"/>
      <c r="W73" s="13"/>
      <c r="X73" s="6"/>
      <c r="Y73" s="13"/>
      <c r="Z73" s="6"/>
      <c r="AA73" s="13"/>
      <c r="AB73" s="7"/>
      <c r="AC73" s="7"/>
      <c r="AD73" s="7"/>
      <c r="AE73" s="7"/>
      <c r="AF73" s="7"/>
      <c r="AG73" s="7"/>
      <c r="AH73" s="7"/>
      <c r="AI73" s="8"/>
    </row>
    <row r="74" spans="1:35" ht="18" customHeight="1" x14ac:dyDescent="0.2">
      <c r="A74" s="4" t="s">
        <v>46</v>
      </c>
      <c r="B74" s="5" t="s">
        <v>51</v>
      </c>
      <c r="C74" s="5" t="s">
        <v>52</v>
      </c>
      <c r="D74" s="5">
        <v>12</v>
      </c>
      <c r="E74" s="5" t="s">
        <v>53</v>
      </c>
      <c r="F74" s="6">
        <v>9.52</v>
      </c>
      <c r="G74" s="13" t="s">
        <v>82</v>
      </c>
      <c r="H74" s="6">
        <v>8.8699999999999992</v>
      </c>
      <c r="I74" s="13" t="s">
        <v>82</v>
      </c>
      <c r="J74" s="6">
        <f t="shared" si="7"/>
        <v>-0.65000000000000036</v>
      </c>
      <c r="K74" s="17">
        <f t="shared" si="8"/>
        <v>-6.8277310924369783E-2</v>
      </c>
      <c r="L74" s="6"/>
      <c r="M74" s="13"/>
      <c r="N74" s="6"/>
      <c r="O74" s="13"/>
      <c r="P74" s="6"/>
      <c r="Q74" s="13"/>
      <c r="R74" s="6"/>
      <c r="S74" s="13"/>
      <c r="T74" s="6"/>
      <c r="U74" s="13"/>
      <c r="V74" s="6"/>
      <c r="W74" s="13"/>
      <c r="X74" s="6"/>
      <c r="Y74" s="13"/>
      <c r="Z74" s="6"/>
      <c r="AA74" s="13"/>
      <c r="AB74" s="7"/>
      <c r="AC74" s="7"/>
      <c r="AD74" s="7"/>
      <c r="AE74" s="7"/>
      <c r="AF74" s="7"/>
      <c r="AG74" s="7"/>
      <c r="AH74" s="7"/>
      <c r="AI74" s="8"/>
    </row>
    <row r="75" spans="1:35" ht="18" customHeight="1" x14ac:dyDescent="0.2">
      <c r="A75" s="4" t="s">
        <v>54</v>
      </c>
      <c r="B75" s="5" t="s">
        <v>55</v>
      </c>
      <c r="C75" s="5" t="s">
        <v>56</v>
      </c>
      <c r="D75" s="5">
        <v>1.2</v>
      </c>
      <c r="E75" s="5" t="s">
        <v>53</v>
      </c>
      <c r="F75" s="6">
        <v>0</v>
      </c>
      <c r="G75" s="13" t="s">
        <v>82</v>
      </c>
      <c r="H75" s="6">
        <v>0</v>
      </c>
      <c r="I75" s="13" t="s">
        <v>82</v>
      </c>
      <c r="J75" s="6">
        <f t="shared" si="7"/>
        <v>0</v>
      </c>
      <c r="K75" s="17" t="str">
        <f t="shared" si="8"/>
        <v/>
      </c>
      <c r="L75" s="6"/>
      <c r="M75" s="13"/>
      <c r="N75" s="6"/>
      <c r="O75" s="13"/>
      <c r="P75" s="6"/>
      <c r="Q75" s="13"/>
      <c r="R75" s="6"/>
      <c r="S75" s="13"/>
      <c r="T75" s="6"/>
      <c r="U75" s="13"/>
      <c r="V75" s="6"/>
      <c r="W75" s="13"/>
      <c r="X75" s="6"/>
      <c r="Y75" s="13"/>
      <c r="Z75" s="6"/>
      <c r="AA75" s="13"/>
      <c r="AB75" s="7"/>
      <c r="AC75" s="7"/>
      <c r="AD75" s="7"/>
      <c r="AE75" s="7"/>
      <c r="AF75" s="7"/>
      <c r="AG75" s="7"/>
      <c r="AH75" s="7"/>
      <c r="AI75" s="8"/>
    </row>
    <row r="76" spans="1:35" ht="18" customHeight="1" x14ac:dyDescent="0.2">
      <c r="A76" s="4" t="s">
        <v>54</v>
      </c>
      <c r="B76" s="5" t="s">
        <v>57</v>
      </c>
      <c r="C76" s="5" t="s">
        <v>59</v>
      </c>
      <c r="D76" s="5">
        <v>4</v>
      </c>
      <c r="E76" s="5" t="s">
        <v>53</v>
      </c>
      <c r="F76" s="6">
        <v>2.63</v>
      </c>
      <c r="G76" s="13" t="s">
        <v>82</v>
      </c>
      <c r="H76" s="6">
        <v>2.13</v>
      </c>
      <c r="I76" s="13" t="s">
        <v>82</v>
      </c>
      <c r="J76" s="6">
        <f t="shared" si="7"/>
        <v>-0.5</v>
      </c>
      <c r="K76" s="18">
        <f t="shared" si="8"/>
        <v>-0.19011406844106465</v>
      </c>
      <c r="L76" s="6"/>
      <c r="M76" s="13"/>
      <c r="N76" s="6"/>
      <c r="O76" s="13"/>
      <c r="P76" s="6"/>
      <c r="Q76" s="13"/>
      <c r="R76" s="6"/>
      <c r="S76" s="13"/>
      <c r="T76" s="6"/>
      <c r="U76" s="13"/>
      <c r="V76" s="6"/>
      <c r="W76" s="13"/>
      <c r="X76" s="6"/>
      <c r="Y76" s="13"/>
      <c r="Z76" s="6"/>
      <c r="AA76" s="13"/>
      <c r="AB76" s="7"/>
      <c r="AC76" s="7"/>
      <c r="AD76" s="7"/>
      <c r="AE76" s="7"/>
      <c r="AF76" s="7"/>
      <c r="AG76" s="7"/>
      <c r="AH76" s="7"/>
      <c r="AI76" s="8"/>
    </row>
    <row r="77" spans="1:35" ht="18" customHeight="1" x14ac:dyDescent="0.2">
      <c r="A77" s="4" t="s">
        <v>54</v>
      </c>
      <c r="B77" s="5" t="s">
        <v>58</v>
      </c>
      <c r="C77" s="5" t="s">
        <v>60</v>
      </c>
      <c r="D77" s="5">
        <v>2</v>
      </c>
      <c r="E77" s="5" t="s">
        <v>53</v>
      </c>
      <c r="F77" s="6">
        <v>100.3</v>
      </c>
      <c r="G77" s="13" t="s">
        <v>84</v>
      </c>
      <c r="H77" s="6">
        <v>79.84</v>
      </c>
      <c r="I77" s="13" t="s">
        <v>84</v>
      </c>
      <c r="J77" s="6">
        <f t="shared" si="7"/>
        <v>-20.459999999999994</v>
      </c>
      <c r="K77" s="18">
        <f t="shared" si="8"/>
        <v>-0.20398803589232298</v>
      </c>
      <c r="L77" s="6"/>
      <c r="M77" s="13"/>
      <c r="N77" s="6"/>
      <c r="O77" s="13"/>
      <c r="P77" s="6"/>
      <c r="Q77" s="13"/>
      <c r="R77" s="6"/>
      <c r="S77" s="13"/>
      <c r="T77" s="6"/>
      <c r="U77" s="13"/>
      <c r="V77" s="6"/>
      <c r="W77" s="13"/>
      <c r="X77" s="6"/>
      <c r="Y77" s="13"/>
      <c r="Z77" s="6"/>
      <c r="AA77" s="13"/>
      <c r="AB77" s="7"/>
      <c r="AC77" s="7"/>
      <c r="AD77" s="7"/>
      <c r="AE77" s="7"/>
      <c r="AF77" s="7"/>
      <c r="AG77" s="7"/>
      <c r="AH77" s="7"/>
      <c r="AI77" s="8"/>
    </row>
    <row r="78" spans="1:35" ht="18" customHeight="1" x14ac:dyDescent="0.2">
      <c r="A78" s="4" t="s">
        <v>54</v>
      </c>
      <c r="B78" s="5" t="s">
        <v>61</v>
      </c>
      <c r="C78" s="5" t="s">
        <v>62</v>
      </c>
      <c r="D78" s="5">
        <v>60</v>
      </c>
      <c r="E78" s="5" t="s">
        <v>53</v>
      </c>
      <c r="F78" s="6">
        <v>55.33</v>
      </c>
      <c r="G78" s="13" t="s">
        <v>82</v>
      </c>
      <c r="H78" s="6">
        <v>37.4</v>
      </c>
      <c r="I78" s="13" t="s">
        <v>82</v>
      </c>
      <c r="J78" s="6">
        <f t="shared" si="7"/>
        <v>-17.93</v>
      </c>
      <c r="K78" s="18">
        <f t="shared" si="8"/>
        <v>-0.32405566600397617</v>
      </c>
      <c r="L78" s="6"/>
      <c r="M78" s="13"/>
      <c r="N78" s="6"/>
      <c r="O78" s="13"/>
      <c r="P78" s="6"/>
      <c r="Q78" s="13"/>
      <c r="R78" s="6"/>
      <c r="S78" s="13"/>
      <c r="T78" s="6"/>
      <c r="U78" s="13"/>
      <c r="V78" s="6"/>
      <c r="W78" s="13"/>
      <c r="X78" s="6"/>
      <c r="Y78" s="13"/>
      <c r="Z78" s="6"/>
      <c r="AA78" s="13"/>
      <c r="AB78" s="7"/>
      <c r="AC78" s="7"/>
      <c r="AD78" s="7"/>
      <c r="AE78" s="7"/>
      <c r="AF78" s="7"/>
      <c r="AG78" s="7"/>
      <c r="AH78" s="7"/>
      <c r="AI78" s="8"/>
    </row>
    <row r="79" spans="1:35" ht="18" customHeight="1" x14ac:dyDescent="0.2">
      <c r="A79" s="4" t="s">
        <v>63</v>
      </c>
      <c r="B79" s="5" t="s">
        <v>64</v>
      </c>
      <c r="C79" s="5" t="s">
        <v>69</v>
      </c>
      <c r="D79" s="5">
        <v>0</v>
      </c>
      <c r="E79" s="5" t="s">
        <v>53</v>
      </c>
      <c r="F79" s="6">
        <v>0</v>
      </c>
      <c r="G79" s="13" t="s">
        <v>82</v>
      </c>
      <c r="H79" s="6">
        <v>0</v>
      </c>
      <c r="I79" s="13" t="s">
        <v>82</v>
      </c>
      <c r="J79" s="6">
        <f t="shared" si="7"/>
        <v>0</v>
      </c>
      <c r="K79" s="17" t="str">
        <f t="shared" si="8"/>
        <v/>
      </c>
      <c r="L79" s="6"/>
      <c r="M79" s="13"/>
      <c r="N79" s="6"/>
      <c r="O79" s="13"/>
      <c r="P79" s="6"/>
      <c r="Q79" s="13"/>
      <c r="R79" s="6"/>
      <c r="S79" s="13"/>
      <c r="T79" s="6"/>
      <c r="U79" s="13"/>
      <c r="V79" s="6"/>
      <c r="W79" s="13"/>
      <c r="X79" s="6"/>
      <c r="Y79" s="13"/>
      <c r="Z79" s="6"/>
      <c r="AA79" s="13"/>
      <c r="AB79" s="7"/>
      <c r="AC79" s="7"/>
      <c r="AD79" s="7"/>
      <c r="AE79" s="7"/>
      <c r="AF79" s="7"/>
      <c r="AG79" s="7"/>
      <c r="AH79" s="7"/>
      <c r="AI79" s="8"/>
    </row>
    <row r="80" spans="1:35" ht="18" customHeight="1" x14ac:dyDescent="0.2">
      <c r="A80" s="4" t="s">
        <v>63</v>
      </c>
      <c r="B80" s="5" t="s">
        <v>65</v>
      </c>
      <c r="C80" s="5" t="s">
        <v>68</v>
      </c>
      <c r="D80" s="5">
        <v>0</v>
      </c>
      <c r="E80" s="5" t="s">
        <v>53</v>
      </c>
      <c r="F80" s="6">
        <v>0</v>
      </c>
      <c r="G80" s="13" t="s">
        <v>82</v>
      </c>
      <c r="H80" s="6">
        <v>0</v>
      </c>
      <c r="I80" s="13" t="s">
        <v>82</v>
      </c>
      <c r="J80" s="6">
        <f t="shared" si="7"/>
        <v>0</v>
      </c>
      <c r="K80" s="17" t="str">
        <f t="shared" si="8"/>
        <v/>
      </c>
      <c r="L80" s="6"/>
      <c r="M80" s="13"/>
      <c r="N80" s="6"/>
      <c r="O80" s="13"/>
      <c r="P80" s="6"/>
      <c r="Q80" s="13"/>
      <c r="R80" s="6"/>
      <c r="S80" s="13"/>
      <c r="T80" s="6"/>
      <c r="U80" s="13"/>
      <c r="V80" s="6"/>
      <c r="W80" s="13"/>
      <c r="X80" s="6"/>
      <c r="Y80" s="13"/>
      <c r="Z80" s="6"/>
      <c r="AA80" s="13"/>
      <c r="AB80" s="7"/>
      <c r="AC80" s="7"/>
      <c r="AD80" s="7"/>
      <c r="AE80" s="7"/>
      <c r="AF80" s="7"/>
      <c r="AG80" s="7"/>
      <c r="AH80" s="7"/>
      <c r="AI80" s="8"/>
    </row>
    <row r="81" spans="1:35" ht="18" customHeight="1" x14ac:dyDescent="0.2">
      <c r="A81" s="4" t="s">
        <v>63</v>
      </c>
      <c r="B81" s="5" t="s">
        <v>66</v>
      </c>
      <c r="C81" s="5" t="s">
        <v>67</v>
      </c>
      <c r="D81" s="5">
        <v>0</v>
      </c>
      <c r="E81" s="5" t="s">
        <v>53</v>
      </c>
      <c r="F81" s="6">
        <v>31.97</v>
      </c>
      <c r="G81" s="13" t="s">
        <v>84</v>
      </c>
      <c r="H81" s="6">
        <v>30.79</v>
      </c>
      <c r="I81" s="13" t="s">
        <v>84</v>
      </c>
      <c r="J81" s="6">
        <f t="shared" si="7"/>
        <v>-1.1799999999999997</v>
      </c>
      <c r="K81" s="17">
        <f t="shared" si="8"/>
        <v>-3.6909602752580539E-2</v>
      </c>
      <c r="L81" s="6"/>
      <c r="M81" s="13"/>
      <c r="N81" s="6"/>
      <c r="O81" s="13"/>
      <c r="P81" s="6"/>
      <c r="Q81" s="13"/>
      <c r="R81" s="6"/>
      <c r="S81" s="13"/>
      <c r="T81" s="6"/>
      <c r="U81" s="13"/>
      <c r="V81" s="6"/>
      <c r="W81" s="13"/>
      <c r="X81" s="6"/>
      <c r="Y81" s="13"/>
      <c r="Z81" s="6"/>
      <c r="AA81" s="13"/>
      <c r="AB81" s="7"/>
      <c r="AC81" s="7"/>
      <c r="AD81" s="7"/>
      <c r="AE81" s="7"/>
      <c r="AF81" s="7"/>
      <c r="AG81" s="7"/>
      <c r="AH81" s="7"/>
      <c r="AI81" s="8"/>
    </row>
    <row r="82" spans="1:35" ht="18" customHeight="1" x14ac:dyDescent="0.2">
      <c r="A82" s="4" t="s">
        <v>70</v>
      </c>
      <c r="B82" s="5" t="s">
        <v>71</v>
      </c>
      <c r="C82" s="5" t="s">
        <v>72</v>
      </c>
      <c r="D82" s="5">
        <v>10</v>
      </c>
      <c r="E82" s="5" t="s">
        <v>53</v>
      </c>
      <c r="F82" s="6">
        <v>34.090000000000003</v>
      </c>
      <c r="G82" s="13" t="s">
        <v>82</v>
      </c>
      <c r="H82" s="6">
        <v>32.090000000000003</v>
      </c>
      <c r="I82" s="13" t="s">
        <v>82</v>
      </c>
      <c r="J82" s="6">
        <f t="shared" si="7"/>
        <v>-2</v>
      </c>
      <c r="K82" s="17">
        <f t="shared" si="8"/>
        <v>-5.8668231152830735E-2</v>
      </c>
      <c r="L82" s="6"/>
      <c r="M82" s="13"/>
      <c r="N82" s="6"/>
      <c r="O82" s="13"/>
      <c r="P82" s="6"/>
      <c r="Q82" s="13"/>
      <c r="R82" s="6"/>
      <c r="S82" s="13"/>
      <c r="T82" s="6"/>
      <c r="U82" s="13"/>
      <c r="V82" s="6"/>
      <c r="W82" s="13"/>
      <c r="X82" s="6"/>
      <c r="Y82" s="13"/>
      <c r="Z82" s="6"/>
      <c r="AA82" s="13"/>
      <c r="AB82" s="7"/>
      <c r="AC82" s="7"/>
      <c r="AD82" s="7"/>
      <c r="AE82" s="7"/>
      <c r="AF82" s="7"/>
      <c r="AG82" s="7"/>
      <c r="AH82" s="7"/>
      <c r="AI82" s="8"/>
    </row>
    <row r="83" spans="1:35" ht="18" customHeight="1" x14ac:dyDescent="0.2">
      <c r="A83" s="4" t="s">
        <v>70</v>
      </c>
      <c r="B83" s="5" t="s">
        <v>92</v>
      </c>
      <c r="C83" s="5" t="s">
        <v>93</v>
      </c>
      <c r="D83" s="5">
        <v>0</v>
      </c>
      <c r="E83" s="5" t="s">
        <v>53</v>
      </c>
      <c r="F83" s="6">
        <v>0</v>
      </c>
      <c r="G83" s="13" t="s">
        <v>82</v>
      </c>
      <c r="H83" s="6">
        <v>0</v>
      </c>
      <c r="I83" s="13" t="s">
        <v>82</v>
      </c>
      <c r="J83" s="6">
        <f t="shared" si="7"/>
        <v>0</v>
      </c>
      <c r="K83" s="17" t="str">
        <f t="shared" si="8"/>
        <v/>
      </c>
      <c r="L83" s="6"/>
      <c r="M83" s="13"/>
      <c r="N83" s="6"/>
      <c r="O83" s="13"/>
      <c r="P83" s="6"/>
      <c r="Q83" s="13"/>
      <c r="R83" s="6"/>
      <c r="S83" s="13"/>
      <c r="T83" s="6"/>
      <c r="U83" s="13"/>
      <c r="V83" s="6"/>
      <c r="W83" s="13"/>
      <c r="X83" s="6"/>
      <c r="Y83" s="13"/>
      <c r="Z83" s="6"/>
      <c r="AA83" s="13"/>
      <c r="AB83" s="7"/>
      <c r="AC83" s="7"/>
      <c r="AD83" s="7"/>
      <c r="AE83" s="7"/>
      <c r="AF83" s="7"/>
      <c r="AG83" s="7"/>
      <c r="AH83" s="7"/>
      <c r="AI83" s="8"/>
    </row>
    <row r="84" spans="1:35" ht="18" customHeight="1" x14ac:dyDescent="0.2">
      <c r="A84" s="4" t="s">
        <v>73</v>
      </c>
      <c r="B84" s="5" t="s">
        <v>74</v>
      </c>
      <c r="C84" s="5" t="s">
        <v>75</v>
      </c>
      <c r="D84" s="5">
        <v>100</v>
      </c>
      <c r="E84" s="5" t="s">
        <v>53</v>
      </c>
      <c r="F84" s="6">
        <v>392.3</v>
      </c>
      <c r="G84" s="13" t="s">
        <v>83</v>
      </c>
      <c r="H84" s="6">
        <v>378.3</v>
      </c>
      <c r="I84" s="13" t="s">
        <v>83</v>
      </c>
      <c r="J84" s="6">
        <f t="shared" si="7"/>
        <v>-14</v>
      </c>
      <c r="K84" s="17">
        <f t="shared" si="8"/>
        <v>-3.5686974254397145E-2</v>
      </c>
      <c r="L84" s="6"/>
      <c r="M84" s="13"/>
      <c r="N84" s="6"/>
      <c r="O84" s="13"/>
      <c r="P84" s="6"/>
      <c r="Q84" s="13"/>
      <c r="R84" s="6"/>
      <c r="S84" s="13"/>
      <c r="T84" s="6"/>
      <c r="U84" s="13"/>
      <c r="V84" s="6"/>
      <c r="W84" s="13"/>
      <c r="X84" s="6"/>
      <c r="Y84" s="13"/>
      <c r="Z84" s="6"/>
      <c r="AA84" s="13"/>
      <c r="AB84" s="7"/>
      <c r="AC84" s="7"/>
      <c r="AD84" s="7"/>
      <c r="AE84" s="7"/>
      <c r="AF84" s="7"/>
      <c r="AG84" s="7"/>
      <c r="AH84" s="7"/>
      <c r="AI84" s="8"/>
    </row>
    <row r="85" spans="1:35" ht="18" customHeight="1" x14ac:dyDescent="0.2">
      <c r="A85" s="4" t="s">
        <v>76</v>
      </c>
      <c r="B85" s="5" t="s">
        <v>77</v>
      </c>
      <c r="C85" s="5" t="s">
        <v>79</v>
      </c>
      <c r="D85" s="5">
        <v>6</v>
      </c>
      <c r="E85" s="5" t="s">
        <v>53</v>
      </c>
      <c r="F85" s="6">
        <v>0</v>
      </c>
      <c r="G85" s="13" t="s">
        <v>84</v>
      </c>
      <c r="H85" s="6">
        <v>0</v>
      </c>
      <c r="I85" s="13" t="s">
        <v>84</v>
      </c>
      <c r="J85" s="6">
        <f t="shared" si="7"/>
        <v>0</v>
      </c>
      <c r="K85" s="17" t="str">
        <f t="shared" si="8"/>
        <v/>
      </c>
      <c r="L85" s="6"/>
      <c r="M85" s="13"/>
      <c r="N85" s="6"/>
      <c r="O85" s="13"/>
      <c r="P85" s="6"/>
      <c r="Q85" s="13"/>
      <c r="R85" s="6"/>
      <c r="S85" s="13"/>
      <c r="T85" s="6"/>
      <c r="U85" s="13"/>
      <c r="V85" s="6"/>
      <c r="W85" s="13"/>
      <c r="X85" s="6"/>
      <c r="Y85" s="13"/>
      <c r="Z85" s="6"/>
      <c r="AA85" s="13"/>
      <c r="AB85" s="7"/>
      <c r="AC85" s="7"/>
      <c r="AD85" s="7"/>
      <c r="AE85" s="7"/>
      <c r="AF85" s="7"/>
      <c r="AG85" s="7"/>
      <c r="AH85" s="7"/>
      <c r="AI85" s="8"/>
    </row>
    <row r="86" spans="1:35" ht="18" customHeight="1" x14ac:dyDescent="0.2">
      <c r="A86" s="4" t="s">
        <v>76</v>
      </c>
      <c r="B86" s="5" t="s">
        <v>78</v>
      </c>
      <c r="C86" s="5" t="s">
        <v>80</v>
      </c>
      <c r="D86" s="5">
        <v>0.02</v>
      </c>
      <c r="E86" s="5" t="s">
        <v>45</v>
      </c>
      <c r="F86" s="6">
        <v>0</v>
      </c>
      <c r="G86" s="13" t="s">
        <v>84</v>
      </c>
      <c r="H86" s="6">
        <v>0</v>
      </c>
      <c r="I86" s="13" t="s">
        <v>84</v>
      </c>
      <c r="J86" s="6">
        <f t="shared" si="7"/>
        <v>0</v>
      </c>
      <c r="K86" s="17" t="str">
        <f t="shared" si="8"/>
        <v/>
      </c>
      <c r="L86" s="6"/>
      <c r="M86" s="13"/>
      <c r="N86" s="6"/>
      <c r="O86" s="13"/>
      <c r="P86" s="6"/>
      <c r="Q86" s="13"/>
      <c r="R86" s="6"/>
      <c r="S86" s="13"/>
      <c r="T86" s="6"/>
      <c r="U86" s="13"/>
      <c r="V86" s="6"/>
      <c r="W86" s="13"/>
      <c r="X86" s="6"/>
      <c r="Y86" s="13"/>
      <c r="Z86" s="6"/>
      <c r="AA86" s="13"/>
      <c r="AB86" s="7"/>
      <c r="AC86" s="7"/>
      <c r="AD86" s="7"/>
      <c r="AE86" s="7"/>
      <c r="AF86" s="7"/>
      <c r="AG86" s="7"/>
      <c r="AH86" s="7"/>
      <c r="AI86" s="8"/>
    </row>
    <row r="87" spans="1:35" ht="18" customHeight="1" x14ac:dyDescent="0.2">
      <c r="A87" s="4" t="s">
        <v>95</v>
      </c>
      <c r="B87" s="5"/>
      <c r="C87" s="5"/>
      <c r="D87" s="5"/>
      <c r="E87" s="5"/>
      <c r="F87" s="6"/>
      <c r="G87" s="13">
        <v>4</v>
      </c>
      <c r="H87" s="6"/>
      <c r="I87" s="13">
        <v>5</v>
      </c>
      <c r="J87" s="6"/>
      <c r="K87" s="13"/>
      <c r="L87" s="6"/>
      <c r="M87" s="13"/>
      <c r="N87" s="6"/>
      <c r="O87" s="13"/>
      <c r="P87" s="6"/>
      <c r="Q87" s="13"/>
      <c r="R87" s="6"/>
      <c r="S87" s="13"/>
      <c r="T87" s="6"/>
      <c r="U87" s="13"/>
      <c r="V87" s="6"/>
      <c r="W87" s="13"/>
      <c r="X87" s="6"/>
      <c r="Y87" s="13"/>
      <c r="Z87" s="6"/>
      <c r="AA87" s="13"/>
      <c r="AB87" s="6"/>
      <c r="AC87" s="6"/>
      <c r="AD87" s="6"/>
      <c r="AE87" s="6"/>
      <c r="AF87" s="6"/>
      <c r="AG87" s="6"/>
      <c r="AH87" s="6"/>
      <c r="AI87" s="9"/>
    </row>
    <row r="88" spans="1:35" ht="18" customHeight="1" thickBot="1" x14ac:dyDescent="0.25">
      <c r="A88" s="10" t="s">
        <v>89</v>
      </c>
      <c r="B88" s="5"/>
      <c r="C88" s="5"/>
      <c r="D88" s="5"/>
      <c r="E88" s="5"/>
      <c r="F88" s="11"/>
      <c r="G88" s="14">
        <v>3</v>
      </c>
      <c r="H88" s="11"/>
      <c r="I88" s="14">
        <v>1</v>
      </c>
      <c r="J88" s="11"/>
      <c r="K88" s="14"/>
      <c r="L88" s="11"/>
      <c r="M88" s="14"/>
      <c r="N88" s="11"/>
      <c r="O88" s="14"/>
      <c r="P88" s="11"/>
      <c r="Q88" s="14"/>
      <c r="R88" s="11"/>
      <c r="S88" s="14"/>
      <c r="T88" s="11"/>
      <c r="U88" s="14"/>
      <c r="V88" s="11"/>
      <c r="W88" s="14"/>
      <c r="X88" s="11"/>
      <c r="Y88" s="14"/>
      <c r="Z88" s="11"/>
      <c r="AA88" s="14"/>
      <c r="AB88" s="11"/>
      <c r="AC88" s="11"/>
      <c r="AD88" s="11"/>
      <c r="AE88" s="11"/>
      <c r="AF88" s="11"/>
      <c r="AG88" s="11"/>
      <c r="AH88" s="11"/>
      <c r="AI88" s="12"/>
    </row>
  </sheetData>
  <mergeCells count="72">
    <mergeCell ref="Z6:AA6"/>
    <mergeCell ref="Z7:Z8"/>
    <mergeCell ref="AA7:AA8"/>
    <mergeCell ref="Z51:AA51"/>
    <mergeCell ref="Z52:Z53"/>
    <mergeCell ref="AA52:AA53"/>
    <mergeCell ref="X6:Y6"/>
    <mergeCell ref="X7:X8"/>
    <mergeCell ref="Y7:Y8"/>
    <mergeCell ref="X51:Y51"/>
    <mergeCell ref="X52:X53"/>
    <mergeCell ref="Y52:Y53"/>
    <mergeCell ref="V6:W6"/>
    <mergeCell ref="V7:V8"/>
    <mergeCell ref="W7:W8"/>
    <mergeCell ref="V51:W51"/>
    <mergeCell ref="V52:V53"/>
    <mergeCell ref="W52:W53"/>
    <mergeCell ref="T6:U6"/>
    <mergeCell ref="T7:T8"/>
    <mergeCell ref="U7:U8"/>
    <mergeCell ref="T51:U51"/>
    <mergeCell ref="T52:T53"/>
    <mergeCell ref="U52:U53"/>
    <mergeCell ref="P6:Q6"/>
    <mergeCell ref="F7:F8"/>
    <mergeCell ref="R6:S6"/>
    <mergeCell ref="R7:R8"/>
    <mergeCell ref="S7:S8"/>
    <mergeCell ref="G7:G8"/>
    <mergeCell ref="H7:H8"/>
    <mergeCell ref="F6:G6"/>
    <mergeCell ref="H6:I6"/>
    <mergeCell ref="J6:K6"/>
    <mergeCell ref="L6:M6"/>
    <mergeCell ref="N6:O6"/>
    <mergeCell ref="O7:O8"/>
    <mergeCell ref="P7:P8"/>
    <mergeCell ref="Q7:Q8"/>
    <mergeCell ref="I7:I8"/>
    <mergeCell ref="P51:Q51"/>
    <mergeCell ref="F51:G51"/>
    <mergeCell ref="H51:I51"/>
    <mergeCell ref="J51:K51"/>
    <mergeCell ref="L51:M51"/>
    <mergeCell ref="N51:O51"/>
    <mergeCell ref="J7:J8"/>
    <mergeCell ref="K7:K8"/>
    <mergeCell ref="M7:M8"/>
    <mergeCell ref="N7:N8"/>
    <mergeCell ref="L7:L8"/>
    <mergeCell ref="R51:S51"/>
    <mergeCell ref="AB51:AI51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S52:S53"/>
    <mergeCell ref="AB6:AI6"/>
    <mergeCell ref="AB52:AD52"/>
    <mergeCell ref="AH52:AI52"/>
    <mergeCell ref="AH7:AI7"/>
    <mergeCell ref="AB7:AG7"/>
  </mergeCells>
  <phoneticPr fontId="4" type="noConversion"/>
  <conditionalFormatting sqref="G9:G18 G22:G44 AB9:AI33 AB40:AI44 AB54:AI86">
    <cfRule type="containsText" dxfId="149" priority="187" operator="containsText" text="R">
      <formula>NOT(ISERROR(SEARCH("R",G9)))</formula>
    </cfRule>
    <cfRule type="containsText" dxfId="148" priority="188" operator="containsText" text="A">
      <formula>NOT(ISERROR(SEARCH("A",G9)))</formula>
    </cfRule>
    <cfRule type="containsText" dxfId="147" priority="189" operator="containsText" text="G">
      <formula>NOT(ISERROR(SEARCH("G",G9)))</formula>
    </cfRule>
  </conditionalFormatting>
  <conditionalFormatting sqref="I9:I18 I22:I44">
    <cfRule type="containsText" dxfId="146" priority="184" operator="containsText" text="R">
      <formula>NOT(ISERROR(SEARCH("R",I9)))</formula>
    </cfRule>
    <cfRule type="containsText" dxfId="145" priority="185" operator="containsText" text="A">
      <formula>NOT(ISERROR(SEARCH("A",I9)))</formula>
    </cfRule>
    <cfRule type="containsText" dxfId="144" priority="186" operator="containsText" text="G">
      <formula>NOT(ISERROR(SEARCH("G",I9)))</formula>
    </cfRule>
  </conditionalFormatting>
  <conditionalFormatting sqref="K9:K18 K22:K44">
    <cfRule type="containsText" dxfId="143" priority="181" operator="containsText" text="R">
      <formula>NOT(ISERROR(SEARCH("R",K9)))</formula>
    </cfRule>
    <cfRule type="containsText" dxfId="142" priority="182" operator="containsText" text="A">
      <formula>NOT(ISERROR(SEARCH("A",K9)))</formula>
    </cfRule>
    <cfRule type="containsText" dxfId="141" priority="183" operator="containsText" text="G">
      <formula>NOT(ISERROR(SEARCH("G",K9)))</formula>
    </cfRule>
  </conditionalFormatting>
  <conditionalFormatting sqref="M9:M18 M22:M44">
    <cfRule type="containsText" dxfId="140" priority="178" operator="containsText" text="R">
      <formula>NOT(ISERROR(SEARCH("R",M9)))</formula>
    </cfRule>
    <cfRule type="containsText" dxfId="139" priority="179" operator="containsText" text="A">
      <formula>NOT(ISERROR(SEARCH("A",M9)))</formula>
    </cfRule>
    <cfRule type="containsText" dxfId="138" priority="180" operator="containsText" text="G">
      <formula>NOT(ISERROR(SEARCH("G",M9)))</formula>
    </cfRule>
  </conditionalFormatting>
  <conditionalFormatting sqref="O9:O18 O22:O44">
    <cfRule type="containsText" dxfId="137" priority="172" operator="containsText" text="R">
      <formula>NOT(ISERROR(SEARCH("R",O9)))</formula>
    </cfRule>
    <cfRule type="containsText" dxfId="136" priority="173" operator="containsText" text="A">
      <formula>NOT(ISERROR(SEARCH("A",O9)))</formula>
    </cfRule>
    <cfRule type="containsText" dxfId="135" priority="174" operator="containsText" text="G">
      <formula>NOT(ISERROR(SEARCH("G",O9)))</formula>
    </cfRule>
  </conditionalFormatting>
  <conditionalFormatting sqref="Q9:Q18 Q22:Q44 AB34:AG39">
    <cfRule type="containsText" dxfId="134" priority="169" operator="containsText" text="R">
      <formula>NOT(ISERROR(SEARCH("R",Q9)))</formula>
    </cfRule>
    <cfRule type="containsText" dxfId="133" priority="170" operator="containsText" text="A">
      <formula>NOT(ISERROR(SEARCH("A",Q9)))</formula>
    </cfRule>
    <cfRule type="containsText" dxfId="132" priority="171" operator="containsText" text="G">
      <formula>NOT(ISERROR(SEARCH("G",Q9)))</formula>
    </cfRule>
  </conditionalFormatting>
  <conditionalFormatting sqref="S9:S18 S22:S44">
    <cfRule type="containsText" dxfId="131" priority="166" operator="containsText" text="R">
      <formula>NOT(ISERROR(SEARCH("R",S9)))</formula>
    </cfRule>
    <cfRule type="containsText" dxfId="130" priority="167" operator="containsText" text="A">
      <formula>NOT(ISERROR(SEARCH("A",S9)))</formula>
    </cfRule>
    <cfRule type="containsText" dxfId="129" priority="168" operator="containsText" text="G">
      <formula>NOT(ISERROR(SEARCH("G",S9)))</formula>
    </cfRule>
  </conditionalFormatting>
  <conditionalFormatting sqref="G54:G64 G66:G67 G69:G76 G78:G80 G82:G83">
    <cfRule type="containsText" dxfId="128" priority="163" operator="containsText" text="R">
      <formula>NOT(ISERROR(SEARCH("R",G54)))</formula>
    </cfRule>
    <cfRule type="containsText" dxfId="127" priority="164" operator="containsText" text="A">
      <formula>NOT(ISERROR(SEARCH("A",G54)))</formula>
    </cfRule>
    <cfRule type="containsText" dxfId="126" priority="165" operator="containsText" text="G">
      <formula>NOT(ISERROR(SEARCH("G",G54)))</formula>
    </cfRule>
  </conditionalFormatting>
  <conditionalFormatting sqref="I54:I64 I66:I76 I78:I80 I82:I83">
    <cfRule type="containsText" dxfId="125" priority="160" operator="containsText" text="R">
      <formula>NOT(ISERROR(SEARCH("R",I54)))</formula>
    </cfRule>
    <cfRule type="containsText" dxfId="124" priority="161" operator="containsText" text="A">
      <formula>NOT(ISERROR(SEARCH("A",I54)))</formula>
    </cfRule>
    <cfRule type="containsText" dxfId="123" priority="162" operator="containsText" text="G">
      <formula>NOT(ISERROR(SEARCH("G",I54)))</formula>
    </cfRule>
  </conditionalFormatting>
  <conditionalFormatting sqref="K54:K86">
    <cfRule type="containsText" dxfId="122" priority="157" operator="containsText" text="R">
      <formula>NOT(ISERROR(SEARCH("R",K54)))</formula>
    </cfRule>
    <cfRule type="containsText" dxfId="121" priority="158" operator="containsText" text="A">
      <formula>NOT(ISERROR(SEARCH("A",K54)))</formula>
    </cfRule>
    <cfRule type="containsText" dxfId="120" priority="159" operator="containsText" text="G">
      <formula>NOT(ISERROR(SEARCH("G",K54)))</formula>
    </cfRule>
  </conditionalFormatting>
  <conditionalFormatting sqref="M54:M86">
    <cfRule type="containsText" dxfId="119" priority="154" operator="containsText" text="R">
      <formula>NOT(ISERROR(SEARCH("R",M54)))</formula>
    </cfRule>
    <cfRule type="containsText" dxfId="118" priority="155" operator="containsText" text="A">
      <formula>NOT(ISERROR(SEARCH("A",M54)))</formula>
    </cfRule>
    <cfRule type="containsText" dxfId="117" priority="156" operator="containsText" text="G">
      <formula>NOT(ISERROR(SEARCH("G",M54)))</formula>
    </cfRule>
  </conditionalFormatting>
  <conditionalFormatting sqref="O54:O86">
    <cfRule type="containsText" dxfId="116" priority="151" operator="containsText" text="R">
      <formula>NOT(ISERROR(SEARCH("R",O54)))</formula>
    </cfRule>
    <cfRule type="containsText" dxfId="115" priority="152" operator="containsText" text="A">
      <formula>NOT(ISERROR(SEARCH("A",O54)))</formula>
    </cfRule>
    <cfRule type="containsText" dxfId="114" priority="153" operator="containsText" text="G">
      <formula>NOT(ISERROR(SEARCH("G",O54)))</formula>
    </cfRule>
  </conditionalFormatting>
  <conditionalFormatting sqref="Q54:Q86">
    <cfRule type="containsText" dxfId="113" priority="148" operator="containsText" text="R">
      <formula>NOT(ISERROR(SEARCH("R",Q54)))</formula>
    </cfRule>
    <cfRule type="containsText" dxfId="112" priority="149" operator="containsText" text="A">
      <formula>NOT(ISERROR(SEARCH("A",Q54)))</formula>
    </cfRule>
    <cfRule type="containsText" dxfId="111" priority="150" operator="containsText" text="G">
      <formula>NOT(ISERROR(SEARCH("G",Q54)))</formula>
    </cfRule>
  </conditionalFormatting>
  <conditionalFormatting sqref="S54:S86">
    <cfRule type="containsText" dxfId="110" priority="145" operator="containsText" text="R">
      <formula>NOT(ISERROR(SEARCH("R",S54)))</formula>
    </cfRule>
    <cfRule type="containsText" dxfId="109" priority="146" operator="containsText" text="A">
      <formula>NOT(ISERROR(SEARCH("A",S54)))</formula>
    </cfRule>
    <cfRule type="containsText" dxfId="108" priority="147" operator="containsText" text="G">
      <formula>NOT(ISERROR(SEARCH("G",S54)))</formula>
    </cfRule>
  </conditionalFormatting>
  <conditionalFormatting sqref="G65">
    <cfRule type="containsText" dxfId="107" priority="142" operator="containsText" text="R">
      <formula>NOT(ISERROR(SEARCH("R",G65)))</formula>
    </cfRule>
    <cfRule type="containsText" dxfId="106" priority="143" operator="containsText" text="A">
      <formula>NOT(ISERROR(SEARCH("A",G65)))</formula>
    </cfRule>
    <cfRule type="containsText" dxfId="105" priority="144" operator="containsText" text="G">
      <formula>NOT(ISERROR(SEARCH("G",G65)))</formula>
    </cfRule>
  </conditionalFormatting>
  <conditionalFormatting sqref="G68">
    <cfRule type="containsText" dxfId="104" priority="139" operator="containsText" text="R">
      <formula>NOT(ISERROR(SEARCH("R",G68)))</formula>
    </cfRule>
    <cfRule type="containsText" dxfId="103" priority="140" operator="containsText" text="A">
      <formula>NOT(ISERROR(SEARCH("A",G68)))</formula>
    </cfRule>
    <cfRule type="containsText" dxfId="102" priority="141" operator="containsText" text="G">
      <formula>NOT(ISERROR(SEARCH("G",G68)))</formula>
    </cfRule>
  </conditionalFormatting>
  <conditionalFormatting sqref="G77">
    <cfRule type="containsText" dxfId="101" priority="136" operator="containsText" text="R">
      <formula>NOT(ISERROR(SEARCH("R",G77)))</formula>
    </cfRule>
    <cfRule type="containsText" dxfId="100" priority="137" operator="containsText" text="A">
      <formula>NOT(ISERROR(SEARCH("A",G77)))</formula>
    </cfRule>
    <cfRule type="containsText" dxfId="99" priority="138" operator="containsText" text="G">
      <formula>NOT(ISERROR(SEARCH("G",G77)))</formula>
    </cfRule>
  </conditionalFormatting>
  <conditionalFormatting sqref="G81">
    <cfRule type="containsText" dxfId="98" priority="133" operator="containsText" text="R">
      <formula>NOT(ISERROR(SEARCH("R",G81)))</formula>
    </cfRule>
    <cfRule type="containsText" dxfId="97" priority="134" operator="containsText" text="A">
      <formula>NOT(ISERROR(SEARCH("A",G81)))</formula>
    </cfRule>
    <cfRule type="containsText" dxfId="96" priority="135" operator="containsText" text="G">
      <formula>NOT(ISERROR(SEARCH("G",G81)))</formula>
    </cfRule>
  </conditionalFormatting>
  <conditionalFormatting sqref="G84">
    <cfRule type="containsText" dxfId="95" priority="130" operator="containsText" text="R">
      <formula>NOT(ISERROR(SEARCH("R",G84)))</formula>
    </cfRule>
    <cfRule type="containsText" dxfId="94" priority="131" operator="containsText" text="A">
      <formula>NOT(ISERROR(SEARCH("A",G84)))</formula>
    </cfRule>
    <cfRule type="containsText" dxfId="93" priority="132" operator="containsText" text="G">
      <formula>NOT(ISERROR(SEARCH("G",G84)))</formula>
    </cfRule>
  </conditionalFormatting>
  <conditionalFormatting sqref="G85:G86">
    <cfRule type="containsText" dxfId="92" priority="127" operator="containsText" text="R">
      <formula>NOT(ISERROR(SEARCH("R",G85)))</formula>
    </cfRule>
    <cfRule type="containsText" dxfId="91" priority="128" operator="containsText" text="A">
      <formula>NOT(ISERROR(SEARCH("A",G85)))</formula>
    </cfRule>
    <cfRule type="containsText" dxfId="90" priority="129" operator="containsText" text="G">
      <formula>NOT(ISERROR(SEARCH("G",G85)))</formula>
    </cfRule>
  </conditionalFormatting>
  <conditionalFormatting sqref="I65">
    <cfRule type="containsText" dxfId="89" priority="124" operator="containsText" text="R">
      <formula>NOT(ISERROR(SEARCH("R",I65)))</formula>
    </cfRule>
    <cfRule type="containsText" dxfId="88" priority="125" operator="containsText" text="A">
      <formula>NOT(ISERROR(SEARCH("A",I65)))</formula>
    </cfRule>
    <cfRule type="containsText" dxfId="87" priority="126" operator="containsText" text="G">
      <formula>NOT(ISERROR(SEARCH("G",I65)))</formula>
    </cfRule>
  </conditionalFormatting>
  <conditionalFormatting sqref="I77">
    <cfRule type="containsText" dxfId="86" priority="121" operator="containsText" text="R">
      <formula>NOT(ISERROR(SEARCH("R",I77)))</formula>
    </cfRule>
    <cfRule type="containsText" dxfId="85" priority="122" operator="containsText" text="A">
      <formula>NOT(ISERROR(SEARCH("A",I77)))</formula>
    </cfRule>
    <cfRule type="containsText" dxfId="84" priority="123" operator="containsText" text="G">
      <formula>NOT(ISERROR(SEARCH("G",I77)))</formula>
    </cfRule>
  </conditionalFormatting>
  <conditionalFormatting sqref="I81">
    <cfRule type="containsText" dxfId="83" priority="118" operator="containsText" text="R">
      <formula>NOT(ISERROR(SEARCH("R",I81)))</formula>
    </cfRule>
    <cfRule type="containsText" dxfId="82" priority="119" operator="containsText" text="A">
      <formula>NOT(ISERROR(SEARCH("A",I81)))</formula>
    </cfRule>
    <cfRule type="containsText" dxfId="81" priority="120" operator="containsText" text="G">
      <formula>NOT(ISERROR(SEARCH("G",I81)))</formula>
    </cfRule>
  </conditionalFormatting>
  <conditionalFormatting sqref="I84">
    <cfRule type="containsText" dxfId="80" priority="115" operator="containsText" text="R">
      <formula>NOT(ISERROR(SEARCH("R",I84)))</formula>
    </cfRule>
    <cfRule type="containsText" dxfId="79" priority="116" operator="containsText" text="A">
      <formula>NOT(ISERROR(SEARCH("A",I84)))</formula>
    </cfRule>
    <cfRule type="containsText" dxfId="78" priority="117" operator="containsText" text="G">
      <formula>NOT(ISERROR(SEARCH("G",I84)))</formula>
    </cfRule>
  </conditionalFormatting>
  <conditionalFormatting sqref="I85">
    <cfRule type="containsText" dxfId="77" priority="112" operator="containsText" text="R">
      <formula>NOT(ISERROR(SEARCH("R",I85)))</formula>
    </cfRule>
    <cfRule type="containsText" dxfId="76" priority="113" operator="containsText" text="A">
      <formula>NOT(ISERROR(SEARCH("A",I85)))</formula>
    </cfRule>
    <cfRule type="containsText" dxfId="75" priority="114" operator="containsText" text="G">
      <formula>NOT(ISERROR(SEARCH("G",I85)))</formula>
    </cfRule>
  </conditionalFormatting>
  <conditionalFormatting sqref="I86">
    <cfRule type="containsText" dxfId="74" priority="109" operator="containsText" text="R">
      <formula>NOT(ISERROR(SEARCH("R",I86)))</formula>
    </cfRule>
    <cfRule type="containsText" dxfId="73" priority="110" operator="containsText" text="A">
      <formula>NOT(ISERROR(SEARCH("A",I86)))</formula>
    </cfRule>
    <cfRule type="containsText" dxfId="72" priority="111" operator="containsText" text="G">
      <formula>NOT(ISERROR(SEARCH("G",I86)))</formula>
    </cfRule>
  </conditionalFormatting>
  <conditionalFormatting sqref="K54:K59">
    <cfRule type="containsText" dxfId="71" priority="103" operator="containsText" text="R">
      <formula>NOT(ISERROR(SEARCH("R",K54)))</formula>
    </cfRule>
    <cfRule type="containsText" dxfId="70" priority="104" operator="containsText" text="A">
      <formula>NOT(ISERROR(SEARCH("A",K54)))</formula>
    </cfRule>
    <cfRule type="containsText" dxfId="69" priority="105" operator="containsText" text="G">
      <formula>NOT(ISERROR(SEARCH("G",K54)))</formula>
    </cfRule>
  </conditionalFormatting>
  <conditionalFormatting sqref="U9:U18 U22:U44">
    <cfRule type="containsText" dxfId="68" priority="100" operator="containsText" text="R">
      <formula>NOT(ISERROR(SEARCH("R",U9)))</formula>
    </cfRule>
    <cfRule type="containsText" dxfId="67" priority="101" operator="containsText" text="A">
      <formula>NOT(ISERROR(SEARCH("A",U9)))</formula>
    </cfRule>
    <cfRule type="containsText" dxfId="66" priority="102" operator="containsText" text="G">
      <formula>NOT(ISERROR(SEARCH("G",U9)))</formula>
    </cfRule>
  </conditionalFormatting>
  <conditionalFormatting sqref="U54:U86">
    <cfRule type="containsText" dxfId="65" priority="97" operator="containsText" text="R">
      <formula>NOT(ISERROR(SEARCH("R",U54)))</formula>
    </cfRule>
    <cfRule type="containsText" dxfId="64" priority="98" operator="containsText" text="A">
      <formula>NOT(ISERROR(SEARCH("A",U54)))</formula>
    </cfRule>
    <cfRule type="containsText" dxfId="63" priority="99" operator="containsText" text="G">
      <formula>NOT(ISERROR(SEARCH("G",U54)))</formula>
    </cfRule>
  </conditionalFormatting>
  <conditionalFormatting sqref="W9:W18 W22:W44">
    <cfRule type="containsText" dxfId="62" priority="82" operator="containsText" text="R">
      <formula>NOT(ISERROR(SEARCH("R",W9)))</formula>
    </cfRule>
    <cfRule type="containsText" dxfId="61" priority="83" operator="containsText" text="A">
      <formula>NOT(ISERROR(SEARCH("A",W9)))</formula>
    </cfRule>
    <cfRule type="containsText" dxfId="60" priority="84" operator="containsText" text="G">
      <formula>NOT(ISERROR(SEARCH("G",W9)))</formula>
    </cfRule>
  </conditionalFormatting>
  <conditionalFormatting sqref="W54:W86">
    <cfRule type="containsText" dxfId="59" priority="79" operator="containsText" text="R">
      <formula>NOT(ISERROR(SEARCH("R",W54)))</formula>
    </cfRule>
    <cfRule type="containsText" dxfId="58" priority="80" operator="containsText" text="A">
      <formula>NOT(ISERROR(SEARCH("A",W54)))</formula>
    </cfRule>
    <cfRule type="containsText" dxfId="57" priority="81" operator="containsText" text="G">
      <formula>NOT(ISERROR(SEARCH("G",W54)))</formula>
    </cfRule>
  </conditionalFormatting>
  <conditionalFormatting sqref="G19:G21">
    <cfRule type="containsText" dxfId="56" priority="76" operator="containsText" text="R">
      <formula>NOT(ISERROR(SEARCH("R",G19)))</formula>
    </cfRule>
    <cfRule type="containsText" dxfId="55" priority="77" operator="containsText" text="A">
      <formula>NOT(ISERROR(SEARCH("A",G19)))</formula>
    </cfRule>
    <cfRule type="containsText" dxfId="54" priority="78" operator="containsText" text="G">
      <formula>NOT(ISERROR(SEARCH("G",G19)))</formula>
    </cfRule>
  </conditionalFormatting>
  <conditionalFormatting sqref="I19:I21">
    <cfRule type="containsText" dxfId="53" priority="73" operator="containsText" text="R">
      <formula>NOT(ISERROR(SEARCH("R",I19)))</formula>
    </cfRule>
    <cfRule type="containsText" dxfId="52" priority="74" operator="containsText" text="A">
      <formula>NOT(ISERROR(SEARCH("A",I19)))</formula>
    </cfRule>
    <cfRule type="containsText" dxfId="51" priority="75" operator="containsText" text="G">
      <formula>NOT(ISERROR(SEARCH("G",I19)))</formula>
    </cfRule>
  </conditionalFormatting>
  <conditionalFormatting sqref="K19:K21">
    <cfRule type="containsText" dxfId="50" priority="70" operator="containsText" text="R">
      <formula>NOT(ISERROR(SEARCH("R",K19)))</formula>
    </cfRule>
    <cfRule type="containsText" dxfId="49" priority="71" operator="containsText" text="A">
      <formula>NOT(ISERROR(SEARCH("A",K19)))</formula>
    </cfRule>
    <cfRule type="containsText" dxfId="48" priority="72" operator="containsText" text="G">
      <formula>NOT(ISERROR(SEARCH("G",K19)))</formula>
    </cfRule>
  </conditionalFormatting>
  <conditionalFormatting sqref="M19:M21">
    <cfRule type="containsText" dxfId="47" priority="67" operator="containsText" text="R">
      <formula>NOT(ISERROR(SEARCH("R",M19)))</formula>
    </cfRule>
    <cfRule type="containsText" dxfId="46" priority="68" operator="containsText" text="A">
      <formula>NOT(ISERROR(SEARCH("A",M19)))</formula>
    </cfRule>
    <cfRule type="containsText" dxfId="45" priority="69" operator="containsText" text="G">
      <formula>NOT(ISERROR(SEARCH("G",M19)))</formula>
    </cfRule>
  </conditionalFormatting>
  <conditionalFormatting sqref="O19:O21">
    <cfRule type="containsText" dxfId="44" priority="64" operator="containsText" text="R">
      <formula>NOT(ISERROR(SEARCH("R",O19)))</formula>
    </cfRule>
    <cfRule type="containsText" dxfId="43" priority="65" operator="containsText" text="A">
      <formula>NOT(ISERROR(SEARCH("A",O19)))</formula>
    </cfRule>
    <cfRule type="containsText" dxfId="42" priority="66" operator="containsText" text="G">
      <formula>NOT(ISERROR(SEARCH("G",O19)))</formula>
    </cfRule>
  </conditionalFormatting>
  <conditionalFormatting sqref="Q19:Q21">
    <cfRule type="containsText" dxfId="41" priority="61" operator="containsText" text="R">
      <formula>NOT(ISERROR(SEARCH("R",Q19)))</formula>
    </cfRule>
    <cfRule type="containsText" dxfId="40" priority="62" operator="containsText" text="A">
      <formula>NOT(ISERROR(SEARCH("A",Q19)))</formula>
    </cfRule>
    <cfRule type="containsText" dxfId="39" priority="63" operator="containsText" text="G">
      <formula>NOT(ISERROR(SEARCH("G",Q19)))</formula>
    </cfRule>
  </conditionalFormatting>
  <conditionalFormatting sqref="S19:S21">
    <cfRule type="containsText" dxfId="38" priority="58" operator="containsText" text="R">
      <formula>NOT(ISERROR(SEARCH("R",S19)))</formula>
    </cfRule>
    <cfRule type="containsText" dxfId="37" priority="59" operator="containsText" text="A">
      <formula>NOT(ISERROR(SEARCH("A",S19)))</formula>
    </cfRule>
    <cfRule type="containsText" dxfId="36" priority="60" operator="containsText" text="G">
      <formula>NOT(ISERROR(SEARCH("G",S19)))</formula>
    </cfRule>
  </conditionalFormatting>
  <conditionalFormatting sqref="U19:U21">
    <cfRule type="containsText" dxfId="35" priority="55" operator="containsText" text="R">
      <formula>NOT(ISERROR(SEARCH("R",U19)))</formula>
    </cfRule>
    <cfRule type="containsText" dxfId="34" priority="56" operator="containsText" text="A">
      <formula>NOT(ISERROR(SEARCH("A",U19)))</formula>
    </cfRule>
    <cfRule type="containsText" dxfId="33" priority="57" operator="containsText" text="G">
      <formula>NOT(ISERROR(SEARCH("G",U19)))</formula>
    </cfRule>
  </conditionalFormatting>
  <conditionalFormatting sqref="W19:W21">
    <cfRule type="containsText" dxfId="32" priority="46" operator="containsText" text="R">
      <formula>NOT(ISERROR(SEARCH("R",W19)))</formula>
    </cfRule>
    <cfRule type="containsText" dxfId="31" priority="47" operator="containsText" text="A">
      <formula>NOT(ISERROR(SEARCH("A",W19)))</formula>
    </cfRule>
    <cfRule type="containsText" dxfId="30" priority="48" operator="containsText" text="G">
      <formula>NOT(ISERROR(SEARCH("G",W19)))</formula>
    </cfRule>
  </conditionalFormatting>
  <conditionalFormatting sqref="AH36:AI36">
    <cfRule type="containsText" dxfId="29" priority="43" operator="containsText" text="R">
      <formula>NOT(ISERROR(SEARCH("R",AH36)))</formula>
    </cfRule>
    <cfRule type="containsText" dxfId="28" priority="44" operator="containsText" text="A">
      <formula>NOT(ISERROR(SEARCH("A",AH36)))</formula>
    </cfRule>
    <cfRule type="containsText" dxfId="27" priority="45" operator="containsText" text="G">
      <formula>NOT(ISERROR(SEARCH("G",AH36)))</formula>
    </cfRule>
  </conditionalFormatting>
  <conditionalFormatting sqref="AH34:AI34">
    <cfRule type="containsText" dxfId="26" priority="40" operator="containsText" text="R">
      <formula>NOT(ISERROR(SEARCH("R",AH34)))</formula>
    </cfRule>
    <cfRule type="containsText" dxfId="25" priority="41" operator="containsText" text="A">
      <formula>NOT(ISERROR(SEARCH("A",AH34)))</formula>
    </cfRule>
    <cfRule type="containsText" dxfId="24" priority="42" operator="containsText" text="G">
      <formula>NOT(ISERROR(SEARCH("G",AH34)))</formula>
    </cfRule>
  </conditionalFormatting>
  <conditionalFormatting sqref="AH35:AI35">
    <cfRule type="containsText" dxfId="23" priority="37" operator="containsText" text="R">
      <formula>NOT(ISERROR(SEARCH("R",AH35)))</formula>
    </cfRule>
    <cfRule type="containsText" dxfId="22" priority="38" operator="containsText" text="A">
      <formula>NOT(ISERROR(SEARCH("A",AH35)))</formula>
    </cfRule>
    <cfRule type="containsText" dxfId="21" priority="39" operator="containsText" text="G">
      <formula>NOT(ISERROR(SEARCH("G",AH35)))</formula>
    </cfRule>
  </conditionalFormatting>
  <conditionalFormatting sqref="AH37:AI39">
    <cfRule type="containsText" dxfId="20" priority="28" operator="containsText" text="R">
      <formula>NOT(ISERROR(SEARCH("R",AH37)))</formula>
    </cfRule>
    <cfRule type="containsText" dxfId="19" priority="29" operator="containsText" text="A">
      <formula>NOT(ISERROR(SEARCH("A",AH37)))</formula>
    </cfRule>
    <cfRule type="containsText" dxfId="18" priority="30" operator="containsText" text="G">
      <formula>NOT(ISERROR(SEARCH("G",AH37)))</formula>
    </cfRule>
  </conditionalFormatting>
  <conditionalFormatting sqref="Y9:Y18 Y22:Y44">
    <cfRule type="containsText" dxfId="17" priority="16" operator="containsText" text="R">
      <formula>NOT(ISERROR(SEARCH("R",Y9)))</formula>
    </cfRule>
    <cfRule type="containsText" dxfId="16" priority="17" operator="containsText" text="A">
      <formula>NOT(ISERROR(SEARCH("A",Y9)))</formula>
    </cfRule>
    <cfRule type="containsText" dxfId="15" priority="18" operator="containsText" text="G">
      <formula>NOT(ISERROR(SEARCH("G",Y9)))</formula>
    </cfRule>
  </conditionalFormatting>
  <conditionalFormatting sqref="Y54:Y86">
    <cfRule type="containsText" dxfId="14" priority="13" operator="containsText" text="R">
      <formula>NOT(ISERROR(SEARCH("R",Y54)))</formula>
    </cfRule>
    <cfRule type="containsText" dxfId="13" priority="14" operator="containsText" text="A">
      <formula>NOT(ISERROR(SEARCH("A",Y54)))</formula>
    </cfRule>
    <cfRule type="containsText" dxfId="12" priority="15" operator="containsText" text="G">
      <formula>NOT(ISERROR(SEARCH("G",Y54)))</formula>
    </cfRule>
  </conditionalFormatting>
  <conditionalFormatting sqref="Y19:Y21">
    <cfRule type="containsText" dxfId="11" priority="10" operator="containsText" text="R">
      <formula>NOT(ISERROR(SEARCH("R",Y19)))</formula>
    </cfRule>
    <cfRule type="containsText" dxfId="10" priority="11" operator="containsText" text="A">
      <formula>NOT(ISERROR(SEARCH("A",Y19)))</formula>
    </cfRule>
    <cfRule type="containsText" dxfId="9" priority="12" operator="containsText" text="G">
      <formula>NOT(ISERROR(SEARCH("G",Y19)))</formula>
    </cfRule>
  </conditionalFormatting>
  <conditionalFormatting sqref="AA9:AA18 AA22:AA44">
    <cfRule type="containsText" dxfId="8" priority="7" operator="containsText" text="R">
      <formula>NOT(ISERROR(SEARCH("R",AA9)))</formula>
    </cfRule>
    <cfRule type="containsText" dxfId="7" priority="8" operator="containsText" text="A">
      <formula>NOT(ISERROR(SEARCH("A",AA9)))</formula>
    </cfRule>
    <cfRule type="containsText" dxfId="6" priority="9" operator="containsText" text="G">
      <formula>NOT(ISERROR(SEARCH("G",AA9)))</formula>
    </cfRule>
  </conditionalFormatting>
  <conditionalFormatting sqref="AA54:AA86">
    <cfRule type="containsText" dxfId="5" priority="4" operator="containsText" text="R">
      <formula>NOT(ISERROR(SEARCH("R",AA54)))</formula>
    </cfRule>
    <cfRule type="containsText" dxfId="4" priority="5" operator="containsText" text="A">
      <formula>NOT(ISERROR(SEARCH("A",AA54)))</formula>
    </cfRule>
    <cfRule type="containsText" dxfId="3" priority="6" operator="containsText" text="G">
      <formula>NOT(ISERROR(SEARCH("G",AA54)))</formula>
    </cfRule>
  </conditionalFormatting>
  <conditionalFormatting sqref="AA19:AA21">
    <cfRule type="containsText" dxfId="2" priority="1" operator="containsText" text="R">
      <formula>NOT(ISERROR(SEARCH("R",AA19)))</formula>
    </cfRule>
    <cfRule type="containsText" dxfId="1" priority="2" operator="containsText" text="A">
      <formula>NOT(ISERROR(SEARCH("A",AA19)))</formula>
    </cfRule>
    <cfRule type="containsText" dxfId="0" priority="3" operator="containsText" text="G">
      <formula>NOT(ISERROR(SEARCH("G",AA19)))</formula>
    </cfRule>
  </conditionalFormatting>
  <printOptions horizontalCentered="1" verticalCentered="1"/>
  <pageMargins left="0.39370078740157483" right="0.39370078740157483" top="1" bottom="0.39370078740157483" header="0.5" footer="0.39370078740157483"/>
  <pageSetup paperSize="9" scale="56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>AXA Technology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Horvath</dc:creator>
  <cp:lastModifiedBy>Microsoft Office-Anwender</cp:lastModifiedBy>
  <cp:lastPrinted>2017-02-06T06:39:22Z</cp:lastPrinted>
  <dcterms:created xsi:type="dcterms:W3CDTF">2014-03-09T12:22:43Z</dcterms:created>
  <dcterms:modified xsi:type="dcterms:W3CDTF">2017-10-26T00:03:28Z</dcterms:modified>
</cp:coreProperties>
</file>